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y State" sheetId="1" r:id="rId4"/>
    <sheet state="visible" name="STATS" sheetId="2" r:id="rId5"/>
  </sheets>
  <definedNames/>
  <calcPr/>
</workbook>
</file>

<file path=xl/sharedStrings.xml><?xml version="1.0" encoding="utf-8"?>
<sst xmlns="http://schemas.openxmlformats.org/spreadsheetml/2006/main" count="348" uniqueCount="279">
  <si>
    <t>State</t>
  </si>
  <si>
    <t>FY</t>
  </si>
  <si>
    <t>Project</t>
  </si>
  <si>
    <t>Amount</t>
  </si>
  <si>
    <t>District</t>
  </si>
  <si>
    <t>District Total</t>
  </si>
  <si>
    <t>State Total</t>
  </si>
  <si>
    <t>ALASKA</t>
  </si>
  <si>
    <t>Empty Chair Project</t>
  </si>
  <si>
    <t>ARIZONA</t>
  </si>
  <si>
    <t>Nozomi Park History Kiosk</t>
  </si>
  <si>
    <t>Japanese American Internment in Arizona Oral History Website</t>
  </si>
  <si>
    <t>Japanese-American Leupp Citizen Isolation Center Project</t>
  </si>
  <si>
    <t>ARKANSAS</t>
  </si>
  <si>
    <t>Rohwer Relocation Camp Interpretive Project</t>
  </si>
  <si>
    <t>Jerome-Rohwer Visitor &amp; Interpretation Facility</t>
  </si>
  <si>
    <t>Rohwer Relocation Camp Interpretive Project, Phase II</t>
  </si>
  <si>
    <t>Rosalie Gould Rohwer Collection Preservation</t>
  </si>
  <si>
    <t>Rohwer Relocation Camp Cemetary Preservation</t>
  </si>
  <si>
    <t>Rohwer Art Textile Conservation and Preservation Project</t>
  </si>
  <si>
    <t>The Rohwer Relocation Center Cemetary Conservation, Phase II</t>
  </si>
  <si>
    <t>A Season of Remembrance</t>
  </si>
  <si>
    <t>Exhibitions and Educational Outreach on the Confinement Camps at Rohwer and Jerome</t>
  </si>
  <si>
    <t>Rohwer Reconstructed</t>
  </si>
  <si>
    <t>Rohwer Reconstructed II</t>
  </si>
  <si>
    <t>Rising Above in Arkansas: Japanese American Incarceration at Rohwer and Jerome</t>
  </si>
  <si>
    <t>CALIFORNIA</t>
  </si>
  <si>
    <t>Tule Lake Teacher Education Project</t>
  </si>
  <si>
    <t>Restoring the Tule Lake Segregation Center NHL Jail, Phase II</t>
  </si>
  <si>
    <t>Finding Closure: Insight into “Alaska” at Tule Lake Segregation Center</t>
  </si>
  <si>
    <t>J.A. Jive!</t>
  </si>
  <si>
    <t>Arboga Assembly Center Project</t>
  </si>
  <si>
    <t>Heart Mountain Interpretive Learning Center</t>
  </si>
  <si>
    <t>Research Documents for Tule Lake Segregation Center</t>
  </si>
  <si>
    <t>6;7</t>
  </si>
  <si>
    <t>Relocation of a WRA Staff Building back to Manzanar National Historic Site</t>
  </si>
  <si>
    <t>California Legacy Voice Network</t>
  </si>
  <si>
    <t>Saving the Stories</t>
  </si>
  <si>
    <t>Poston Preservation Project</t>
  </si>
  <si>
    <t>Poston's Mothers and Babies</t>
  </si>
  <si>
    <t>They Wore Their Best</t>
  </si>
  <si>
    <t>Historic Structures Assessment and Stabilization for the Poston Elementary School Site</t>
  </si>
  <si>
    <t>Tanforan Assembly Center Memorial</t>
  </si>
  <si>
    <t>Restoration of the Poston Elementary School Site I Library</t>
  </si>
  <si>
    <t>Poston Live: Its Lessons and Multicultural Legacy</t>
  </si>
  <si>
    <t>Reconstruction of Poston’s Historic Barrack for Use as an Interpretive Center
and Museum</t>
  </si>
  <si>
    <t>Roses and Thorns: Sustaining Stories of Japanese American Lives in Richmond's Miraflores Development</t>
  </si>
  <si>
    <t>Mapping and Building Sites of Japanese Americans during World War II</t>
  </si>
  <si>
    <t>Preserving the Tule Lake Stockade &amp; Jail</t>
  </si>
  <si>
    <t>Historic Inquiry and Place-Based Learning in JACS</t>
  </si>
  <si>
    <t>Telling the Stories of Japanese American detainees on Angel Island during World War II</t>
  </si>
  <si>
    <t>Passing the Legacy Down</t>
  </si>
  <si>
    <t>Hidden Legacy</t>
  </si>
  <si>
    <t>Camp Collection</t>
  </si>
  <si>
    <t>Western Region Confinement Sites Education Project</t>
  </si>
  <si>
    <t>Camp Digital Archives</t>
  </si>
  <si>
    <t>Developing Permanent Exhibits about Japanese Internment on Angel Island for its Pacific Coast Immigration Center</t>
  </si>
  <si>
    <t>The Untold Stories</t>
  </si>
  <si>
    <t>Dislocation and Divergence</t>
  </si>
  <si>
    <t>From the Camps They Served</t>
  </si>
  <si>
    <t>Sharing the Lessons of Japanese American WWII Soldiers from WRA Confinement Sites</t>
  </si>
  <si>
    <t>Developing Curriculum and Educating Through Film</t>
  </si>
  <si>
    <t>Digital Library of Japanese American Incarceration</t>
  </si>
  <si>
    <t>"Both Eyes Only" Chamber Opera</t>
  </si>
  <si>
    <t>Bear Witness</t>
  </si>
  <si>
    <t>We Are All Americans</t>
  </si>
  <si>
    <t>United States Japanese Alien Camps of World War II</t>
  </si>
  <si>
    <t>Tule Lake Docent Training Program</t>
  </si>
  <si>
    <t>Stories Less Told: Oral Histories and Historic Materials from Outside the
Exclusion Zone</t>
  </si>
  <si>
    <t>Double Displacement: Exploring the Intersecting Histories of American Indian Communities and Japanese American Confinement Sites in Arizona</t>
  </si>
  <si>
    <t>Then They Came for Me Traveling Exhibit</t>
  </si>
  <si>
    <t>WRA Incarceree Farm Labor Teacher Education Project</t>
  </si>
  <si>
    <t>Digital Documentation and Virtual Tour of Japanese American Confinement Sites</t>
  </si>
  <si>
    <t>The Japanese American Evacuation and Resettlement</t>
  </si>
  <si>
    <t>The Japanese American Internment/World War II American Homefront Oral History Project</t>
  </si>
  <si>
    <t>Time of Remembrance</t>
  </si>
  <si>
    <t>Japanese American Confinement in the Records of the Federal Reserve Bank</t>
  </si>
  <si>
    <t>Rediscovering Honouliuli</t>
  </si>
  <si>
    <t>Voices in Confinement</t>
  </si>
  <si>
    <t>"Journeys from Manzanar"</t>
  </si>
  <si>
    <t>Japanese American Internment Sites</t>
  </si>
  <si>
    <t>WRA Form 26: Preserving and Expanding Access to the Individual Records of Japanese Americans Interned during World War II</t>
  </si>
  <si>
    <t>Impact of Japanese American Incarceration on Alameda, CA</t>
  </si>
  <si>
    <t>Tanforan Assembly Center Exhibit</t>
  </si>
  <si>
    <t>Silent Sacrifice</t>
  </si>
  <si>
    <t>Merced Assembly Center Commemorative Memorial</t>
  </si>
  <si>
    <t>50 Objects/50 Storeies of the Japanese American Incarceration</t>
  </si>
  <si>
    <t>Office of Redress Administration Oral History Project</t>
  </si>
  <si>
    <t>Connected Through Confinement: An Archaeology of the Gila River Incarceration Camp</t>
  </si>
  <si>
    <t>World War II Internment</t>
  </si>
  <si>
    <t>From Barbed Wire to Barbed Hooks</t>
  </si>
  <si>
    <t>25-44</t>
  </si>
  <si>
    <t>Nisei Oral History Project</t>
  </si>
  <si>
    <t>Toward Justice for All</t>
  </si>
  <si>
    <t>Stone Ishimaru's War Relocation Authority Camp Images Archive</t>
  </si>
  <si>
    <t>We Said, 'No, No'</t>
  </si>
  <si>
    <t>Venice Japanese American Memorial Marker</t>
  </si>
  <si>
    <t>Divergent Paths to a Convergent America</t>
  </si>
  <si>
    <t>JACL Teacher Training</t>
  </si>
  <si>
    <t>Aiko and Jack Herzig Archival Collection Project</t>
  </si>
  <si>
    <t>A Collections-Based Guide for Digitally Exploring America's Concentration Camps</t>
  </si>
  <si>
    <t>Lost Communities of Terminal Island</t>
  </si>
  <si>
    <t>Courage of Japanese Americans as They Speak Out for Justice</t>
  </si>
  <si>
    <t>Building History 3.0</t>
  </si>
  <si>
    <t>The Heart Mountain Barracks Project</t>
  </si>
  <si>
    <t>California State University Japanese American Digitization Project</t>
  </si>
  <si>
    <r>
      <t xml:space="preserve">A Flicker in Eternity </t>
    </r>
    <r>
      <rPr/>
      <t>Interactive Curriculum</t>
    </r>
  </si>
  <si>
    <t>Communities of Compassion and Courage</t>
  </si>
  <si>
    <t>Bridging Communities Fellowship Program</t>
  </si>
  <si>
    <t>The Eaton Collection Project, Phase I</t>
  </si>
  <si>
    <t>Meet the Yamashitas</t>
  </si>
  <si>
    <t>The Go for Broke Experience</t>
  </si>
  <si>
    <t>Contested Histories</t>
  </si>
  <si>
    <t>Digitization and Accessibility of JANM's Moving Image Collection</t>
  </si>
  <si>
    <t>Los Angeles Conservation Corps Cultural Landscape Stabilization</t>
  </si>
  <si>
    <t>Manzanar, Diverted</t>
  </si>
  <si>
    <t>On My Honor</t>
  </si>
  <si>
    <t>The Stanley Hayami Diary</t>
  </si>
  <si>
    <t>Yuri Kochiyama and the Crusaders</t>
  </si>
  <si>
    <t>Third Act: The Historical Trauma of WWII Incarceration</t>
  </si>
  <si>
    <t>Vigilant Love Solidarity Arts Fellowship</t>
  </si>
  <si>
    <t>Unsung Service: Preserving the Nisei Nurse Cadet Corps</t>
  </si>
  <si>
    <t>Valor in Confinement: Perspectives of Japanese American Veterans of WWII</t>
  </si>
  <si>
    <t>JANM Camp Digitization Project</t>
  </si>
  <si>
    <t>Sutra and Bible: Faith and Japanese American WWII Incarceration</t>
  </si>
  <si>
    <t>They Answered No-No</t>
  </si>
  <si>
    <t>Only the Oaks Remain</t>
  </si>
  <si>
    <t>Tuna Canyon Detention Station Legacy Project</t>
  </si>
  <si>
    <t>Tuna Canyon Detention Station Legacy Project II</t>
  </si>
  <si>
    <t>Digital Storytelling Workshops</t>
  </si>
  <si>
    <t>Anaheim Japanese American Heritage Project</t>
  </si>
  <si>
    <t>Oral History and Research for Enhanced Interpretation and Education at Manzanar Demonstration Block 14</t>
  </si>
  <si>
    <t>Never Forget--Our Lost Years</t>
  </si>
  <si>
    <t>50-53</t>
  </si>
  <si>
    <t>COLORADO</t>
  </si>
  <si>
    <t>Building Stock Research and Inventory Related to the Granada Relocation Center (Amache)</t>
  </si>
  <si>
    <t>Water Tower Rehabilitation and Reconstruction Plan at Granada Relocation Center</t>
  </si>
  <si>
    <t>Granada Relocation Center Guard Tower Reconstruction Plan</t>
  </si>
  <si>
    <t>Amache Water Tank Restoration, Water Tower Restoration, and Guard Tower Reconstruction</t>
  </si>
  <si>
    <t>Amache Barrack Relocation and Rehabilitation</t>
  </si>
  <si>
    <t>Amache Site Interpretation</t>
  </si>
  <si>
    <t>Amache Laundry Building Relocation and Restoration, Mess Hall Planning, and Guard/Water Tower Security</t>
  </si>
  <si>
    <t>"Confinement in the Land of Enchantment"</t>
  </si>
  <si>
    <t>Amache 3D Digital Documentation</t>
  </si>
  <si>
    <t>Amache Recreation Hall Restoration, Reconstruction and Interpretation</t>
  </si>
  <si>
    <t>Amache 3D Digital Documentation, Phase II</t>
  </si>
  <si>
    <t>Snapshots of Confinement</t>
  </si>
  <si>
    <t>Amache Barrack Interior Interpretation</t>
  </si>
  <si>
    <t>CONNECTICUT</t>
  </si>
  <si>
    <t>Out of the Desert</t>
  </si>
  <si>
    <t>DISTRICT OF COLUMBIA</t>
  </si>
  <si>
    <t>Recruitment and Training of Volunteer Docents for the National Japanese American Memorial Foundation</t>
  </si>
  <si>
    <t>Congressional Gold Medal Digital Exhibition</t>
  </si>
  <si>
    <t>Left Behind</t>
  </si>
  <si>
    <t>NJAMF Digital Storytelling Project</t>
  </si>
  <si>
    <t>HAWAII</t>
  </si>
  <si>
    <t>Administration Building and Fire House Existing Condition Analysis Report</t>
  </si>
  <si>
    <t>Hawaii Confinement Sites Project Traveling Exhibit</t>
  </si>
  <si>
    <t>Multidisciplinary Research and Education at Honouliuli Internment Camp</t>
  </si>
  <si>
    <t>Captive on the US Mainland</t>
  </si>
  <si>
    <t>Hawaii Confinement Sites Educational Documentary</t>
  </si>
  <si>
    <t>Multidisciplinary Research and Education at Honouliuli Internment Camp, Phase 2</t>
  </si>
  <si>
    <t>Unspoken Memories</t>
  </si>
  <si>
    <t>Honouliuli Confinement Site Educational Tours Program</t>
  </si>
  <si>
    <t>"Just" Youth</t>
  </si>
  <si>
    <t>Exploring Honouliuli</t>
  </si>
  <si>
    <t>Phase Two, Administration Building Construction Documents, Student Participation and Exhibit</t>
  </si>
  <si>
    <t>Hawaii Japanese American Internment</t>
  </si>
  <si>
    <t>The Power of Place</t>
  </si>
  <si>
    <t>Directory of Japanese American Internees of Hawai'i</t>
  </si>
  <si>
    <t>Hawai'i's Japanese American Wartime Evacuees</t>
  </si>
  <si>
    <t>Remembering the Past to Change the Future</t>
  </si>
  <si>
    <t>IDAHO</t>
  </si>
  <si>
    <t>Kooskia Internment Camp Archaeological Project</t>
  </si>
  <si>
    <t>Minidoka Honor Roll</t>
  </si>
  <si>
    <t>Civil Liberties Symposium</t>
  </si>
  <si>
    <t>Minidoka Guard Tower Reconstruction</t>
  </si>
  <si>
    <t>Minidoka Legacy Memorial Interpretive Exhibit Project</t>
  </si>
  <si>
    <t>Friends of Minidoka Collection Densho Digital Repository Project</t>
  </si>
  <si>
    <t>The Lessons of Minidoka</t>
  </si>
  <si>
    <t>ILLINOIS</t>
  </si>
  <si>
    <t>Winning the Peace</t>
  </si>
  <si>
    <t>The Legacy Center Archives</t>
  </si>
  <si>
    <t>The Kansha Project</t>
  </si>
  <si>
    <t>Resistance &amp; Resettlement</t>
  </si>
  <si>
    <t>Bridging Voices Project</t>
  </si>
  <si>
    <t>Hidden Histories 2: Public Screenings and Impact Tour</t>
  </si>
  <si>
    <t>Conservation of the Chicago Japanese American Historical Society Archival Materials</t>
  </si>
  <si>
    <t>LOUISIANA</t>
  </si>
  <si>
    <t>Japanese American Experiences in WWII Field Trip</t>
  </si>
  <si>
    <t>MASSACHUSETTS</t>
  </si>
  <si>
    <t>Graphic Language</t>
  </si>
  <si>
    <t>From Confinement to College</t>
  </si>
  <si>
    <t>Baseball Behind Barbed Wire</t>
  </si>
  <si>
    <t>MICHIGAN</t>
  </si>
  <si>
    <t>Minidoka Internment Camp Housing Project</t>
  </si>
  <si>
    <t>Internment Archeology Digital Archive</t>
  </si>
  <si>
    <t>MINNESOTA</t>
  </si>
  <si>
    <t>Minnesota Japanese American Oral History Project</t>
  </si>
  <si>
    <t>The Registry</t>
  </si>
  <si>
    <t>MONTANA</t>
  </si>
  <si>
    <t>Restoration of Enemy Alien Hearing Courtroom in Post Headquarters at the DOJ Fort Missoula Alien Detention Camp</t>
  </si>
  <si>
    <t>Fort Missoula Alien Detention Camp Interpretive Projects</t>
  </si>
  <si>
    <t>Fort Missoula Internment Camp Barracks Assessment</t>
  </si>
  <si>
    <t>NEW MEXICO</t>
  </si>
  <si>
    <t>New Mexico Japanese American Internment Sites History, Interpretation and Education Project</t>
  </si>
  <si>
    <t>"Confinement in the Land of Enchantment" Traveling Exhibit and Community Presentations</t>
  </si>
  <si>
    <t>NEW YORK</t>
  </si>
  <si>
    <t>Resistance at Tule Lake</t>
  </si>
  <si>
    <t>The Orange Story</t>
  </si>
  <si>
    <t>Mission US: "Prisoner in My Homeland"</t>
  </si>
  <si>
    <t>New York Japanese American Oral History Project</t>
  </si>
  <si>
    <t>GRIT-Global Kids Project</t>
  </si>
  <si>
    <t>NORTH DAKOTA</t>
  </si>
  <si>
    <t>United Tribes/Fort Lincoln Planning Conference</t>
  </si>
  <si>
    <t>Fort Lincoln Preservation and Rehabilitation</t>
  </si>
  <si>
    <t>Fort Lincoln Memorial Courtyard</t>
  </si>
  <si>
    <t>OREGON</t>
  </si>
  <si>
    <t>Breaking the Silence</t>
  </si>
  <si>
    <t>Minidoka Oral History Project</t>
  </si>
  <si>
    <t>The Art of Survival</t>
  </si>
  <si>
    <t>Farm Security Administration Documentation of Agricultural Labor Internment Camps in the Pacific Northwest</t>
  </si>
  <si>
    <t>Preserving and Sharing the Minidoka Collection of Oregon Nikkei Endowment</t>
  </si>
  <si>
    <t>TEXAS</t>
  </si>
  <si>
    <t>An Untold Story from World War II</t>
  </si>
  <si>
    <t>Japanese Confinement Sites in Texas</t>
  </si>
  <si>
    <t>Japanese American and Enemy Alien Conifinement at Crystal City Family Internment Camp</t>
  </si>
  <si>
    <t>Seagoville Internment Camp</t>
  </si>
  <si>
    <t>UTAH</t>
  </si>
  <si>
    <t>Topaz Museum Interpretive Display Project</t>
  </si>
  <si>
    <t>Topaz Museum and Education Center Construction Project</t>
  </si>
  <si>
    <t>Manufacturing and Installation of Exhibits for the Topaz Museum and Education Center</t>
  </si>
  <si>
    <t>WASHINGTON</t>
  </si>
  <si>
    <t>Digitizing the Preserving the George and Frank Hirahara Photograph Collection</t>
  </si>
  <si>
    <t>Enhancing Access to Heart Mountain Collections at Washington State Univ.</t>
  </si>
  <si>
    <t>Discrimination, Resilience and Community Building: The Resettlement of Japanese Americans in Eastern Washington after WWII</t>
  </si>
  <si>
    <t>Stories Less Told</t>
  </si>
  <si>
    <t>1, 6, 7, 8</t>
  </si>
  <si>
    <t>Bainbridge Island Japanese American Exclusion Memorial</t>
  </si>
  <si>
    <t>Stories Less Told Part II</t>
  </si>
  <si>
    <t>Japanese American Confinement</t>
  </si>
  <si>
    <t>First Person Stories Revealed</t>
  </si>
  <si>
    <t>Digital Archive System for Community Organizations</t>
  </si>
  <si>
    <t>Teach the Teachers</t>
  </si>
  <si>
    <t>Honoring a Legacy, Forging a Future</t>
  </si>
  <si>
    <t>Japanese American Confinement Sites Encyclopedia-Phase II</t>
  </si>
  <si>
    <t>Online Repository - Japanese American Collections</t>
  </si>
  <si>
    <t>Teach the Teachers - Online</t>
  </si>
  <si>
    <t xml:space="preserve">Unsettled--Resettled </t>
  </si>
  <si>
    <t>Inspiring Future Generations</t>
  </si>
  <si>
    <t>Online Repository for Editing Confinement Sites Video Testimonies</t>
  </si>
  <si>
    <t>Panama Hotel Jazz Education and Performance Extension</t>
  </si>
  <si>
    <t>Confinement Sites Encyclopedia Enhanced for Education</t>
  </si>
  <si>
    <t>Making Connections with the Japanese American Incarceration</t>
  </si>
  <si>
    <t>Names Registry and Thesaurus of the Japanese American Experience</t>
  </si>
  <si>
    <t>Saving and Preserving Confinement Sites Materials from Personal Collections</t>
  </si>
  <si>
    <t>Exclusion Departure Deck, Bainbridge Island Japanese American Exclusion Memorial</t>
  </si>
  <si>
    <t>Making Connections with the Japanese American Incarceration II</t>
  </si>
  <si>
    <t>Sites of Shame</t>
  </si>
  <si>
    <t>Stories Less Told Part III</t>
  </si>
  <si>
    <t>Japanese American Pilgrimage Website</t>
  </si>
  <si>
    <t>Japanese American Remembrance Trail in Seattle, Washington</t>
  </si>
  <si>
    <t>WYOMING</t>
  </si>
  <si>
    <t>Restoration of the Heart Mountain Boiler House Chimney</t>
  </si>
  <si>
    <t>Heart Mountain Wyoming Foundation - Website Project</t>
  </si>
  <si>
    <t>Heart Mountain Archives Project</t>
  </si>
  <si>
    <t>Heart Mountain Root Cellar Planning and Preservation Project</t>
  </si>
  <si>
    <t>Heart Mountain Accessibility Project</t>
  </si>
  <si>
    <t>Heart Mountain Root Cellar, Phase II</t>
  </si>
  <si>
    <t>Japanese American Confinement Sites Consortium</t>
  </si>
  <si>
    <t>The History of the Heart Mountain Fair Play Committee and Resister Movement Project</t>
  </si>
  <si>
    <t>Building a Japanese American Confinement Sites Consortium</t>
  </si>
  <si>
    <t>Heart Mountain Root Cellar, Phase III: Restoration</t>
  </si>
  <si>
    <t>Updated 10.26.2020</t>
  </si>
  <si>
    <t>STATES</t>
  </si>
  <si>
    <t>YEARS</t>
  </si>
  <si>
    <t>PROJECTS</t>
  </si>
  <si>
    <t>AWARDED</t>
  </si>
  <si>
    <t>REMAINING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</si>
</sst>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-d"/>
  </numFmts>
  <fonts count="6">
    <font>
      <sz val="10.0"/>
      <color rgb="FF000000"/>
      <name val="Arial"/>
    </font>
    <font>
      <color theme="1"/>
      <name val="Calibri"/>
    </font>
    <font>
      <b/>
      <color theme="1"/>
      <name val="Calibri"/>
    </font>
    <font>
      <b/>
      <color rgb="FF000000"/>
      <name val="Docs-Calibri"/>
    </font>
    <font>
      <color rgb="FF000000"/>
      <name val="Docs-Calibri"/>
    </font>
    <font>
      <i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readingOrder="0"/>
    </xf>
    <xf borderId="0" fillId="2" fontId="1" numFmtId="0" xfId="0" applyAlignment="1" applyFont="1">
      <alignment readingOrder="0"/>
    </xf>
    <xf borderId="0" fillId="2" fontId="1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horizontal="left" readingOrder="0"/>
    </xf>
    <xf borderId="0" fillId="0" fontId="2" numFmtId="0" xfId="0" applyFont="1"/>
    <xf borderId="0" fillId="0" fontId="2" numFmtId="164" xfId="0" applyFont="1" applyNumberFormat="1"/>
    <xf borderId="0" fillId="3" fontId="4" numFmtId="0" xfId="0" applyAlignment="1" applyFont="1">
      <alignment horizontal="left" readingOrder="0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164" xfId="0" applyFont="1" applyNumberFormat="1"/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2" numFmtId="0" xfId="0" applyFont="1"/>
    <xf borderId="0" fillId="0" fontId="2" numFmtId="0" xfId="0" applyAlignment="1" applyFont="1">
      <alignment shrinkToFit="0" wrapText="1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right" shrinkToFit="0" wrapText="1"/>
    </xf>
    <xf borderId="0" fillId="0" fontId="1" numFmtId="164" xfId="0" applyAlignment="1" applyFont="1" applyNumberFormat="1">
      <alignment horizontal="right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readingOrder="0" shrinkToFit="0" wrapText="1"/>
    </xf>
    <xf borderId="0" fillId="3" fontId="4" numFmtId="0" xfId="0" applyAlignment="1" applyFont="1">
      <alignment horizontal="right" readingOrder="0"/>
    </xf>
    <xf borderId="0" fillId="0" fontId="5" numFmtId="0" xfId="0" applyAlignment="1" applyFont="1">
      <alignment shrinkToFit="0" wrapText="1"/>
    </xf>
    <xf borderId="0" fillId="0" fontId="1" numFmtId="165" xfId="0" applyAlignment="1" applyFont="1" applyNumberForma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164" xfId="0" applyAlignment="1" applyFont="1" applyNumberFormat="1">
      <alignment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 readingOrder="0" shrinkToFit="0" wrapText="1"/>
    </xf>
    <xf borderId="1" fillId="0" fontId="2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left" readingOrder="0" shrinkToFit="0" wrapText="1"/>
    </xf>
    <xf borderId="2" fillId="0" fontId="1" numFmtId="0" xfId="0" applyAlignment="1" applyBorder="1" applyFont="1">
      <alignment horizontal="left" readingOrder="0"/>
    </xf>
    <xf borderId="2" fillId="0" fontId="1" numFmtId="0" xfId="0" applyAlignment="1" applyBorder="1" applyFont="1">
      <alignment horizontal="left" readingOrder="0" shrinkToFit="0" wrapText="1"/>
    </xf>
    <xf borderId="2" fillId="0" fontId="1" numFmtId="164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9.57"/>
    <col customWidth="1" min="2" max="2" width="6.0"/>
    <col customWidth="1" min="3" max="3" width="26.43"/>
    <col customWidth="1" min="4" max="4" width="14.43"/>
    <col customWidth="1" min="7" max="7" width="14.43"/>
    <col customWidth="1" min="8" max="8" width="17.43"/>
  </cols>
  <sheetData>
    <row r="1" ht="15.75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/>
    </row>
    <row r="2" ht="15.75" customHeight="1">
      <c r="A2" s="5" t="s">
        <v>7</v>
      </c>
      <c r="B2" s="6"/>
      <c r="C2" s="6"/>
      <c r="D2" s="6"/>
      <c r="E2" s="6"/>
      <c r="F2" s="6"/>
      <c r="G2" s="7">
        <f>SUM(D3)</f>
        <v>80000</v>
      </c>
    </row>
    <row r="3" ht="15.75" customHeight="1">
      <c r="A3" s="8"/>
      <c r="B3" s="9">
        <v>2013.0</v>
      </c>
      <c r="C3" s="10" t="s">
        <v>8</v>
      </c>
      <c r="D3" s="11">
        <v>80000.0</v>
      </c>
      <c r="E3" s="11"/>
      <c r="F3" s="11">
        <f>SUM(D3)</f>
        <v>80000</v>
      </c>
    </row>
    <row r="4" ht="15.75" customHeight="1">
      <c r="A4" s="8"/>
      <c r="B4" s="9"/>
      <c r="C4" s="10"/>
      <c r="D4" s="11"/>
      <c r="E4" s="11"/>
      <c r="F4" s="11"/>
    </row>
    <row r="5" ht="15.75" customHeight="1">
      <c r="A5" s="4" t="s">
        <v>9</v>
      </c>
      <c r="B5" s="6"/>
      <c r="C5" s="6"/>
      <c r="D5" s="6"/>
      <c r="E5" s="6"/>
      <c r="F5" s="7"/>
      <c r="G5" s="7">
        <f>SUM(D6:D8)</f>
        <v>318015</v>
      </c>
    </row>
    <row r="6" ht="15.75" customHeight="1">
      <c r="A6" s="12"/>
      <c r="B6" s="9">
        <v>2013.0</v>
      </c>
      <c r="C6" s="10" t="s">
        <v>10</v>
      </c>
      <c r="D6" s="11">
        <v>9380.0</v>
      </c>
      <c r="E6" s="12">
        <v>5.0</v>
      </c>
      <c r="F6" s="11">
        <f>SUM(D6)</f>
        <v>9380</v>
      </c>
    </row>
    <row r="7" ht="15.75" customHeight="1">
      <c r="B7" s="9">
        <v>2011.0</v>
      </c>
      <c r="C7" s="10" t="s">
        <v>11</v>
      </c>
      <c r="D7" s="13">
        <v>18635.0</v>
      </c>
      <c r="E7" s="12">
        <v>9.0</v>
      </c>
    </row>
    <row r="8" ht="15.75" customHeight="1">
      <c r="B8" s="9">
        <v>2012.0</v>
      </c>
      <c r="C8" s="10" t="s">
        <v>12</v>
      </c>
      <c r="D8" s="11">
        <v>290000.0</v>
      </c>
      <c r="E8" s="12">
        <v>9.0</v>
      </c>
      <c r="F8" s="11">
        <f>SUM(D7:D8)</f>
        <v>308635</v>
      </c>
    </row>
    <row r="9" ht="15.75" customHeight="1">
      <c r="F9" s="11"/>
    </row>
    <row r="10" ht="15.75" customHeight="1">
      <c r="A10" s="4" t="s">
        <v>13</v>
      </c>
      <c r="B10" s="6"/>
      <c r="C10" s="6"/>
      <c r="D10" s="6"/>
      <c r="E10" s="6"/>
      <c r="F10" s="7"/>
      <c r="G10" s="7">
        <f>SUM(D11:D22)</f>
        <v>2247771</v>
      </c>
    </row>
    <row r="11" ht="15.75" customHeight="1">
      <c r="B11" s="9">
        <v>2010.0</v>
      </c>
      <c r="C11" s="10" t="s">
        <v>14</v>
      </c>
      <c r="D11" s="11">
        <v>100502.0</v>
      </c>
      <c r="E11" s="12">
        <v>1.0</v>
      </c>
    </row>
    <row r="12" ht="15.75" customHeight="1">
      <c r="B12" s="9">
        <v>2010.0</v>
      </c>
      <c r="C12" s="10" t="s">
        <v>15</v>
      </c>
      <c r="D12" s="11">
        <v>434967.0</v>
      </c>
      <c r="E12" s="12">
        <v>1.0</v>
      </c>
    </row>
    <row r="13" ht="15.75" customHeight="1">
      <c r="B13" s="9">
        <v>2011.0</v>
      </c>
      <c r="C13" s="10" t="s">
        <v>16</v>
      </c>
      <c r="D13" s="11">
        <v>93155.0</v>
      </c>
      <c r="E13" s="12">
        <v>1.0</v>
      </c>
      <c r="F13" s="11">
        <f>SUM(D11:D13)</f>
        <v>628624</v>
      </c>
    </row>
    <row r="14" ht="15.75" customHeight="1">
      <c r="B14" s="9">
        <v>2011.0</v>
      </c>
      <c r="C14" s="10" t="s">
        <v>17</v>
      </c>
      <c r="D14" s="11">
        <v>67821.0</v>
      </c>
      <c r="E14" s="12">
        <v>2.0</v>
      </c>
    </row>
    <row r="15" ht="15.75" customHeight="1">
      <c r="B15" s="9">
        <v>2011.0</v>
      </c>
      <c r="C15" s="10" t="s">
        <v>18</v>
      </c>
      <c r="D15" s="11">
        <v>250000.0</v>
      </c>
      <c r="E15" s="12">
        <v>2.0</v>
      </c>
    </row>
    <row r="16" ht="15.75" customHeight="1">
      <c r="B16" s="9">
        <v>2014.0</v>
      </c>
      <c r="C16" s="10" t="s">
        <v>19</v>
      </c>
      <c r="D16" s="11">
        <v>26827.0</v>
      </c>
      <c r="E16" s="12">
        <v>2.0</v>
      </c>
    </row>
    <row r="17" ht="15.75" customHeight="1">
      <c r="B17" s="9">
        <v>2014.0</v>
      </c>
      <c r="C17" s="10" t="s">
        <v>20</v>
      </c>
      <c r="D17" s="11">
        <v>220706.0</v>
      </c>
      <c r="E17" s="12">
        <v>2.0</v>
      </c>
    </row>
    <row r="18" ht="15.75" customHeight="1">
      <c r="B18" s="9">
        <v>2015.0</v>
      </c>
      <c r="C18" s="10" t="s">
        <v>21</v>
      </c>
      <c r="D18" s="11">
        <v>75908.0</v>
      </c>
      <c r="E18" s="12">
        <v>2.0</v>
      </c>
    </row>
    <row r="19" ht="15.75" customHeight="1">
      <c r="B19" s="9">
        <v>2016.0</v>
      </c>
      <c r="C19" s="10" t="s">
        <v>22</v>
      </c>
      <c r="D19" s="11">
        <v>153699.0</v>
      </c>
      <c r="E19" s="12">
        <v>2.0</v>
      </c>
      <c r="F19" s="11">
        <f>SUM(D14:D19)</f>
        <v>794961</v>
      </c>
    </row>
    <row r="20" ht="15.75" customHeight="1">
      <c r="B20" s="9">
        <v>2013.0</v>
      </c>
      <c r="C20" s="10" t="s">
        <v>23</v>
      </c>
      <c r="D20" s="11">
        <v>300378.0</v>
      </c>
      <c r="E20" s="12">
        <v>3.0</v>
      </c>
    </row>
    <row r="21" ht="15.75" customHeight="1">
      <c r="B21" s="9">
        <v>2015.0</v>
      </c>
      <c r="C21" s="10" t="s">
        <v>24</v>
      </c>
      <c r="D21" s="11">
        <v>254606.0</v>
      </c>
      <c r="E21" s="12">
        <v>3.0</v>
      </c>
    </row>
    <row r="22" ht="15.75" customHeight="1">
      <c r="B22" s="12">
        <v>2019.0</v>
      </c>
      <c r="C22" s="10" t="s">
        <v>25</v>
      </c>
      <c r="D22" s="11">
        <v>269202.0</v>
      </c>
      <c r="E22" s="12">
        <v>3.0</v>
      </c>
      <c r="F22" s="11">
        <f>SUM(D20:D22)</f>
        <v>824186</v>
      </c>
    </row>
    <row r="23" ht="15.75" customHeight="1">
      <c r="A23" s="12"/>
      <c r="B23" s="9"/>
      <c r="C23" s="10"/>
      <c r="D23" s="11"/>
    </row>
    <row r="24" ht="15.75" customHeight="1">
      <c r="A24" s="4" t="s">
        <v>26</v>
      </c>
      <c r="B24" s="14"/>
      <c r="C24" s="15"/>
      <c r="D24" s="7"/>
      <c r="E24" s="6"/>
      <c r="F24" s="6"/>
      <c r="G24" s="7">
        <f>SUM(D25:D132)</f>
        <v>14338201</v>
      </c>
    </row>
    <row r="25" ht="15.75" customHeight="1">
      <c r="B25" s="9">
        <v>2013.0</v>
      </c>
      <c r="C25" s="10" t="s">
        <v>27</v>
      </c>
      <c r="D25" s="11">
        <v>73675.0</v>
      </c>
      <c r="E25" s="12">
        <v>1.0</v>
      </c>
    </row>
    <row r="26" ht="15.75" customHeight="1">
      <c r="B26" s="9">
        <v>2013.0</v>
      </c>
      <c r="C26" s="10" t="s">
        <v>28</v>
      </c>
      <c r="D26" s="11">
        <v>192467.0</v>
      </c>
      <c r="E26" s="12">
        <v>1.0</v>
      </c>
    </row>
    <row r="27" ht="15.75" customHeight="1">
      <c r="B27" s="12">
        <v>2019.0</v>
      </c>
      <c r="C27" s="10" t="s">
        <v>29</v>
      </c>
      <c r="D27" s="11">
        <v>70125.0</v>
      </c>
      <c r="E27" s="12">
        <v>1.0</v>
      </c>
      <c r="F27" s="11">
        <f>SUM(D25:D27)</f>
        <v>336267</v>
      </c>
    </row>
    <row r="28" ht="15.75" customHeight="1">
      <c r="B28" s="9">
        <v>2011.0</v>
      </c>
      <c r="C28" s="10" t="s">
        <v>30</v>
      </c>
      <c r="D28" s="11">
        <v>96465.0</v>
      </c>
      <c r="E28" s="12">
        <v>2.0</v>
      </c>
      <c r="F28" s="11">
        <f t="shared" ref="F28:F29" si="1">SUM(D28)</f>
        <v>96465</v>
      </c>
    </row>
    <row r="29" ht="15.75" customHeight="1">
      <c r="B29" s="9">
        <v>2009.0</v>
      </c>
      <c r="C29" s="10" t="s">
        <v>31</v>
      </c>
      <c r="D29" s="11">
        <v>5000.0</v>
      </c>
      <c r="E29" s="12">
        <v>3.0</v>
      </c>
      <c r="F29" s="11">
        <f t="shared" si="1"/>
        <v>5000</v>
      </c>
    </row>
    <row r="30" ht="15.75" customHeight="1">
      <c r="B30" s="9">
        <v>2009.0</v>
      </c>
      <c r="C30" s="10" t="s">
        <v>32</v>
      </c>
      <c r="D30" s="11">
        <v>292253.0</v>
      </c>
      <c r="E30" s="12">
        <v>5.0</v>
      </c>
    </row>
    <row r="31" ht="15.75" customHeight="1">
      <c r="B31" s="9">
        <v>2010.0</v>
      </c>
      <c r="C31" s="10" t="s">
        <v>32</v>
      </c>
      <c r="D31" s="11">
        <v>832879.0</v>
      </c>
      <c r="E31" s="12">
        <v>5.0</v>
      </c>
      <c r="F31" s="11">
        <f>SUM(D30,D31)</f>
        <v>1125132</v>
      </c>
    </row>
    <row r="32" ht="15.75" customHeight="1">
      <c r="A32" s="16"/>
      <c r="B32" s="17">
        <v>2014.0</v>
      </c>
      <c r="C32" s="18" t="s">
        <v>33</v>
      </c>
      <c r="D32" s="19">
        <v>47400.0</v>
      </c>
      <c r="E32" s="20" t="s">
        <v>34</v>
      </c>
      <c r="F32" s="19">
        <f t="shared" ref="F32:F34" si="2">SUM(D32)</f>
        <v>47400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B33" s="12">
        <v>2020.0</v>
      </c>
      <c r="C33" s="21" t="s">
        <v>35</v>
      </c>
      <c r="D33" s="13">
        <v>44152.0</v>
      </c>
      <c r="E33" s="12">
        <v>8.0</v>
      </c>
      <c r="F33" s="11">
        <f t="shared" si="2"/>
        <v>44152</v>
      </c>
    </row>
    <row r="34" ht="15.75" customHeight="1">
      <c r="B34" s="9">
        <v>2014.0</v>
      </c>
      <c r="C34" s="10" t="s">
        <v>36</v>
      </c>
      <c r="D34" s="11">
        <v>180836.0</v>
      </c>
      <c r="E34" s="12">
        <v>9.0</v>
      </c>
      <c r="F34" s="11">
        <f t="shared" si="2"/>
        <v>180836</v>
      </c>
    </row>
    <row r="35" ht="15.75" customHeight="1">
      <c r="B35" s="9">
        <v>2009.0</v>
      </c>
      <c r="C35" s="10" t="s">
        <v>37</v>
      </c>
      <c r="D35" s="11">
        <v>25994.0</v>
      </c>
      <c r="E35" s="12">
        <v>11.0</v>
      </c>
    </row>
    <row r="36" ht="15.75" customHeight="1">
      <c r="B36" s="9">
        <v>2010.0</v>
      </c>
      <c r="C36" s="10" t="s">
        <v>38</v>
      </c>
      <c r="D36" s="11">
        <v>31000.0</v>
      </c>
      <c r="E36" s="12">
        <v>11.0</v>
      </c>
    </row>
    <row r="37" ht="15.75" customHeight="1">
      <c r="B37" s="9">
        <v>2011.0</v>
      </c>
      <c r="C37" s="10" t="s">
        <v>39</v>
      </c>
      <c r="D37" s="11">
        <v>61880.0</v>
      </c>
      <c r="E37" s="12">
        <v>11.0</v>
      </c>
    </row>
    <row r="38" ht="15.75" customHeight="1">
      <c r="B38" s="9">
        <v>2013.0</v>
      </c>
      <c r="C38" s="10" t="s">
        <v>40</v>
      </c>
      <c r="D38" s="11">
        <v>67537.0</v>
      </c>
      <c r="E38" s="12">
        <v>11.0</v>
      </c>
    </row>
    <row r="39" ht="15.75" customHeight="1">
      <c r="B39" s="9">
        <v>2014.0</v>
      </c>
      <c r="C39" s="10" t="s">
        <v>41</v>
      </c>
      <c r="D39" s="11">
        <v>163750.0</v>
      </c>
      <c r="E39" s="12">
        <v>11.0</v>
      </c>
    </row>
    <row r="40" ht="15.75" customHeight="1">
      <c r="B40" s="9">
        <v>2016.0</v>
      </c>
      <c r="C40" s="10" t="s">
        <v>42</v>
      </c>
      <c r="D40" s="11">
        <v>363839.0</v>
      </c>
      <c r="E40" s="12">
        <v>11.0</v>
      </c>
    </row>
    <row r="41" ht="15.75" customHeight="1">
      <c r="B41" s="9">
        <v>2017.0</v>
      </c>
      <c r="C41" s="10" t="s">
        <v>43</v>
      </c>
      <c r="D41" s="11">
        <v>77701.0</v>
      </c>
      <c r="E41" s="12">
        <v>11.0</v>
      </c>
    </row>
    <row r="42" ht="15.75" customHeight="1">
      <c r="B42" s="12">
        <v>2020.0</v>
      </c>
      <c r="C42" s="21" t="s">
        <v>44</v>
      </c>
      <c r="D42" s="13">
        <v>50075.0</v>
      </c>
      <c r="E42" s="12">
        <v>11.0</v>
      </c>
    </row>
    <row r="43" ht="15.75" customHeight="1">
      <c r="B43" s="12">
        <v>2019.0</v>
      </c>
      <c r="C43" s="10" t="s">
        <v>45</v>
      </c>
      <c r="D43" s="11">
        <v>243447.0</v>
      </c>
      <c r="E43" s="12">
        <v>11.0</v>
      </c>
    </row>
    <row r="44" ht="15.75" customHeight="1">
      <c r="B44" s="12">
        <v>2020.0</v>
      </c>
      <c r="C44" s="21" t="s">
        <v>46</v>
      </c>
      <c r="D44" s="13">
        <v>97500.0</v>
      </c>
      <c r="E44" s="12">
        <v>11.0</v>
      </c>
      <c r="F44" s="11">
        <f>SUM(D35:D44)</f>
        <v>1182723</v>
      </c>
    </row>
    <row r="45" ht="15.75" customHeight="1">
      <c r="B45" s="12">
        <v>2009.0</v>
      </c>
      <c r="C45" s="21" t="s">
        <v>47</v>
      </c>
      <c r="D45" s="13">
        <v>18568.0</v>
      </c>
      <c r="E45" s="12">
        <v>12.0</v>
      </c>
    </row>
    <row r="46" ht="15.75" customHeight="1">
      <c r="B46" s="9">
        <v>2009.0</v>
      </c>
      <c r="C46" s="10" t="s">
        <v>48</v>
      </c>
      <c r="D46" s="11">
        <v>40000.0</v>
      </c>
      <c r="E46" s="12">
        <v>12.0</v>
      </c>
    </row>
    <row r="47" ht="15.75" customHeight="1">
      <c r="B47" s="9">
        <v>2011.0</v>
      </c>
      <c r="C47" s="10" t="s">
        <v>49</v>
      </c>
      <c r="D47" s="11">
        <v>85200.0</v>
      </c>
      <c r="E47" s="12">
        <v>12.0</v>
      </c>
    </row>
    <row r="48" ht="15.75" customHeight="1">
      <c r="B48" s="9">
        <v>2012.0</v>
      </c>
      <c r="C48" s="10" t="s">
        <v>50</v>
      </c>
      <c r="D48" s="11">
        <v>25573.0</v>
      </c>
      <c r="E48" s="12">
        <v>12.0</v>
      </c>
    </row>
    <row r="49" ht="15.75" customHeight="1">
      <c r="B49" s="9">
        <v>2012.0</v>
      </c>
      <c r="C49" s="10" t="s">
        <v>51</v>
      </c>
      <c r="D49" s="11">
        <v>150130.0</v>
      </c>
      <c r="E49" s="12">
        <v>12.0</v>
      </c>
    </row>
    <row r="50" ht="15.75" customHeight="1">
      <c r="B50" s="9">
        <v>2012.0</v>
      </c>
      <c r="C50" s="10" t="s">
        <v>52</v>
      </c>
      <c r="D50" s="11">
        <v>138586.0</v>
      </c>
      <c r="E50" s="12">
        <v>12.0</v>
      </c>
    </row>
    <row r="51" ht="15.75" customHeight="1">
      <c r="B51" s="9">
        <v>2013.0</v>
      </c>
      <c r="C51" s="10" t="s">
        <v>53</v>
      </c>
      <c r="D51" s="11">
        <v>33467.0</v>
      </c>
      <c r="E51" s="12">
        <v>12.0</v>
      </c>
    </row>
    <row r="52" ht="15.75" customHeight="1">
      <c r="B52" s="9">
        <v>2014.0</v>
      </c>
      <c r="C52" s="10" t="s">
        <v>54</v>
      </c>
      <c r="D52" s="11">
        <v>63755.0</v>
      </c>
      <c r="E52" s="12">
        <v>12.0</v>
      </c>
    </row>
    <row r="53" ht="15.75" customHeight="1">
      <c r="B53" s="9">
        <v>2015.0</v>
      </c>
      <c r="C53" s="10" t="s">
        <v>55</v>
      </c>
      <c r="D53" s="11">
        <v>83875.0</v>
      </c>
      <c r="E53" s="12">
        <v>12.0</v>
      </c>
    </row>
    <row r="54" ht="15.75" customHeight="1">
      <c r="B54" s="9">
        <v>2016.0</v>
      </c>
      <c r="C54" s="10" t="s">
        <v>56</v>
      </c>
      <c r="D54" s="11">
        <v>22800.0</v>
      </c>
      <c r="E54" s="12">
        <v>12.0</v>
      </c>
    </row>
    <row r="55" ht="15.75" customHeight="1">
      <c r="B55" s="9">
        <v>2016.0</v>
      </c>
      <c r="C55" s="10" t="s">
        <v>57</v>
      </c>
      <c r="D55" s="11">
        <v>139605.0</v>
      </c>
      <c r="E55" s="12">
        <v>12.0</v>
      </c>
    </row>
    <row r="56" ht="15.75" customHeight="1">
      <c r="B56" s="9">
        <v>2017.0</v>
      </c>
      <c r="C56" s="10" t="s">
        <v>58</v>
      </c>
      <c r="D56" s="11">
        <v>196200.0</v>
      </c>
      <c r="E56" s="12">
        <v>12.0</v>
      </c>
    </row>
    <row r="57" ht="15.75" customHeight="1">
      <c r="B57" s="9">
        <v>2017.0</v>
      </c>
      <c r="C57" s="10" t="s">
        <v>59</v>
      </c>
      <c r="D57" s="11">
        <v>79700.0</v>
      </c>
      <c r="E57" s="12">
        <v>12.0</v>
      </c>
    </row>
    <row r="58" ht="15.75" customHeight="1">
      <c r="B58" s="9">
        <v>2017.0</v>
      </c>
      <c r="C58" s="10" t="s">
        <v>60</v>
      </c>
      <c r="D58" s="11">
        <v>107708.0</v>
      </c>
      <c r="E58" s="12">
        <v>12.0</v>
      </c>
    </row>
    <row r="59" ht="15.75" customHeight="1">
      <c r="B59" s="9">
        <v>2018.0</v>
      </c>
      <c r="C59" s="10" t="s">
        <v>61</v>
      </c>
      <c r="D59" s="11">
        <v>100579.0</v>
      </c>
      <c r="E59" s="12">
        <v>12.0</v>
      </c>
    </row>
    <row r="60" ht="15.75" customHeight="1">
      <c r="B60" s="9">
        <v>2018.0</v>
      </c>
      <c r="C60" s="10" t="s">
        <v>62</v>
      </c>
      <c r="D60" s="11">
        <v>47624.0</v>
      </c>
      <c r="E60" s="12">
        <v>12.0</v>
      </c>
    </row>
    <row r="61" ht="15.75" customHeight="1">
      <c r="B61" s="9">
        <v>2018.0</v>
      </c>
      <c r="C61" s="10" t="s">
        <v>63</v>
      </c>
      <c r="D61" s="11">
        <v>40000.0</v>
      </c>
      <c r="E61" s="12">
        <v>12.0</v>
      </c>
    </row>
    <row r="62" ht="15.75" customHeight="1">
      <c r="B62" s="9">
        <v>2018.0</v>
      </c>
      <c r="C62" s="10" t="s">
        <v>64</v>
      </c>
      <c r="D62" s="11">
        <v>119750.0</v>
      </c>
      <c r="E62" s="12">
        <v>12.0</v>
      </c>
    </row>
    <row r="63" ht="15.75" customHeight="1">
      <c r="B63" s="9">
        <v>2018.0</v>
      </c>
      <c r="C63" s="10" t="s">
        <v>65</v>
      </c>
      <c r="D63" s="11">
        <v>142468.0</v>
      </c>
      <c r="E63" s="12">
        <v>12.0</v>
      </c>
    </row>
    <row r="64" ht="15.75" customHeight="1">
      <c r="B64" s="9">
        <v>2018.0</v>
      </c>
      <c r="C64" s="10" t="s">
        <v>66</v>
      </c>
      <c r="D64" s="11">
        <v>204302.0</v>
      </c>
      <c r="E64" s="12">
        <v>12.0</v>
      </c>
    </row>
    <row r="65" ht="15.75" customHeight="1">
      <c r="B65" s="12">
        <v>2019.0</v>
      </c>
      <c r="C65" s="10" t="s">
        <v>67</v>
      </c>
      <c r="D65" s="11">
        <v>57344.0</v>
      </c>
      <c r="E65" s="12">
        <v>12.0</v>
      </c>
    </row>
    <row r="66" ht="15.75" customHeight="1">
      <c r="B66" s="12">
        <v>2019.0</v>
      </c>
      <c r="C66" s="10" t="s">
        <v>68</v>
      </c>
      <c r="D66" s="11">
        <v>209670.0</v>
      </c>
      <c r="E66" s="12">
        <v>12.0</v>
      </c>
    </row>
    <row r="67" ht="15.75" customHeight="1">
      <c r="B67" s="12">
        <v>2019.0</v>
      </c>
      <c r="C67" s="10" t="s">
        <v>69</v>
      </c>
      <c r="D67" s="11">
        <v>65330.0</v>
      </c>
      <c r="E67" s="12">
        <v>12.0</v>
      </c>
    </row>
    <row r="68" ht="15.75" customHeight="1">
      <c r="B68" s="12">
        <v>2020.0</v>
      </c>
      <c r="C68" s="21" t="s">
        <v>70</v>
      </c>
      <c r="D68" s="13">
        <v>247540.0</v>
      </c>
      <c r="E68" s="12">
        <v>12.0</v>
      </c>
    </row>
    <row r="69" ht="15.75" customHeight="1">
      <c r="B69" s="12">
        <v>2020.0</v>
      </c>
      <c r="C69" s="21" t="s">
        <v>71</v>
      </c>
      <c r="D69" s="13">
        <v>156018.0</v>
      </c>
      <c r="E69" s="12">
        <v>12.0</v>
      </c>
      <c r="F69" s="11">
        <f>SUM(D46:D69)</f>
        <v>2557224</v>
      </c>
    </row>
    <row r="70" ht="15.75" customHeight="1">
      <c r="B70" s="9">
        <v>2011.0</v>
      </c>
      <c r="C70" s="10" t="s">
        <v>72</v>
      </c>
      <c r="D70" s="11">
        <v>240611.0</v>
      </c>
      <c r="E70" s="12">
        <v>13.0</v>
      </c>
    </row>
    <row r="71" ht="15.75" customHeight="1">
      <c r="B71" s="9">
        <v>2011.0</v>
      </c>
      <c r="C71" s="10" t="s">
        <v>73</v>
      </c>
      <c r="D71" s="11">
        <v>220493.0</v>
      </c>
      <c r="E71" s="12">
        <v>13.0</v>
      </c>
    </row>
    <row r="72" ht="15.75" customHeight="1">
      <c r="B72" s="9">
        <v>2011.0</v>
      </c>
      <c r="C72" s="10" t="s">
        <v>74</v>
      </c>
      <c r="D72" s="11">
        <v>50000.0</v>
      </c>
      <c r="E72" s="12">
        <v>13.0</v>
      </c>
    </row>
    <row r="73" ht="15.75" customHeight="1">
      <c r="B73" s="9">
        <v>2013.0</v>
      </c>
      <c r="C73" s="10" t="s">
        <v>75</v>
      </c>
      <c r="D73" s="11">
        <v>103602.0</v>
      </c>
      <c r="E73" s="12">
        <v>13.0</v>
      </c>
    </row>
    <row r="74" ht="15.75" customHeight="1">
      <c r="B74" s="9">
        <v>2013.0</v>
      </c>
      <c r="C74" s="10" t="s">
        <v>76</v>
      </c>
      <c r="D74" s="11">
        <v>18488.0</v>
      </c>
      <c r="E74" s="12">
        <v>13.0</v>
      </c>
    </row>
    <row r="75" ht="15.75" customHeight="1">
      <c r="B75" s="9">
        <v>2014.0</v>
      </c>
      <c r="C75" s="10" t="s">
        <v>77</v>
      </c>
      <c r="D75" s="11">
        <v>39020.0</v>
      </c>
      <c r="E75" s="12">
        <v>13.0</v>
      </c>
    </row>
    <row r="76" ht="15.75" customHeight="1">
      <c r="B76" s="9">
        <v>2014.0</v>
      </c>
      <c r="C76" s="10" t="s">
        <v>78</v>
      </c>
      <c r="D76" s="11">
        <v>287265.0</v>
      </c>
      <c r="E76" s="12">
        <v>13.0</v>
      </c>
    </row>
    <row r="77" ht="15.75" customHeight="1">
      <c r="B77" s="9">
        <v>2015.0</v>
      </c>
      <c r="C77" s="10" t="s">
        <v>79</v>
      </c>
      <c r="D77" s="11">
        <v>100000.0</v>
      </c>
      <c r="E77" s="12">
        <v>13.0</v>
      </c>
    </row>
    <row r="78" ht="15.75" customHeight="1">
      <c r="B78" s="9">
        <v>2015.0</v>
      </c>
      <c r="C78" s="10" t="s">
        <v>80</v>
      </c>
      <c r="D78" s="11">
        <v>296347.0</v>
      </c>
      <c r="E78" s="12">
        <v>13.0</v>
      </c>
    </row>
    <row r="79" ht="15.75" customHeight="1">
      <c r="B79" s="9">
        <v>2017.0</v>
      </c>
      <c r="C79" s="10" t="s">
        <v>80</v>
      </c>
      <c r="D79" s="11">
        <v>294715.0</v>
      </c>
      <c r="E79" s="12">
        <v>13.0</v>
      </c>
    </row>
    <row r="80" ht="15.75" customHeight="1">
      <c r="B80" s="12">
        <v>2019.0</v>
      </c>
      <c r="C80" s="10" t="s">
        <v>81</v>
      </c>
      <c r="D80" s="11">
        <v>342877.0</v>
      </c>
      <c r="E80" s="12">
        <v>13.0</v>
      </c>
    </row>
    <row r="81" ht="15.75" customHeight="1">
      <c r="B81" s="12">
        <v>2020.0</v>
      </c>
      <c r="C81" s="21" t="s">
        <v>82</v>
      </c>
      <c r="D81" s="13">
        <v>139220.0</v>
      </c>
      <c r="E81" s="12">
        <v>13.0</v>
      </c>
    </row>
    <row r="82" ht="15.75" customHeight="1">
      <c r="B82" s="12">
        <v>2020.0</v>
      </c>
      <c r="C82" s="21" t="s">
        <v>83</v>
      </c>
      <c r="D82" s="13">
        <v>62100.0</v>
      </c>
      <c r="E82" s="12">
        <v>13.0</v>
      </c>
      <c r="F82" s="11">
        <f>SUM(D70:D82)</f>
        <v>2194738</v>
      </c>
    </row>
    <row r="83" ht="15.75" customHeight="1">
      <c r="B83" s="9">
        <v>2016.0</v>
      </c>
      <c r="C83" s="10" t="s">
        <v>84</v>
      </c>
      <c r="D83" s="11">
        <v>373716.0</v>
      </c>
      <c r="E83" s="12">
        <v>16.0</v>
      </c>
    </row>
    <row r="84" ht="15.75" customHeight="1">
      <c r="A84" s="9"/>
      <c r="B84" s="9">
        <v>2009.0</v>
      </c>
      <c r="C84" s="10" t="s">
        <v>85</v>
      </c>
      <c r="D84" s="11">
        <v>25000.0</v>
      </c>
      <c r="E84" s="12">
        <v>16.0</v>
      </c>
      <c r="F84" s="11">
        <f>SUM(D83:D84)</f>
        <v>398716</v>
      </c>
    </row>
    <row r="85" ht="15.75" customHeight="1">
      <c r="B85" s="9">
        <v>2016.0</v>
      </c>
      <c r="C85" s="10" t="s">
        <v>86</v>
      </c>
      <c r="D85" s="11">
        <v>143482.0</v>
      </c>
      <c r="E85" s="12">
        <v>18.0</v>
      </c>
    </row>
    <row r="86" ht="15.75" customHeight="1">
      <c r="B86" s="9">
        <v>2018.0</v>
      </c>
      <c r="C86" s="10" t="s">
        <v>87</v>
      </c>
      <c r="D86" s="11">
        <v>72871.0</v>
      </c>
      <c r="E86" s="12">
        <v>18.0</v>
      </c>
    </row>
    <row r="87" ht="15.75" customHeight="1">
      <c r="B87" s="12">
        <v>2019.0</v>
      </c>
      <c r="C87" s="21" t="s">
        <v>88</v>
      </c>
      <c r="D87" s="11">
        <v>43685.0</v>
      </c>
      <c r="E87" s="12">
        <v>18.0</v>
      </c>
      <c r="F87" s="11">
        <f>SUM(D85:D87)</f>
        <v>260038</v>
      </c>
    </row>
    <row r="88" ht="15.75" customHeight="1">
      <c r="B88" s="9">
        <v>2011.0</v>
      </c>
      <c r="C88" s="10" t="s">
        <v>89</v>
      </c>
      <c r="D88" s="11">
        <v>132900.0</v>
      </c>
      <c r="E88" s="12">
        <v>19.0</v>
      </c>
      <c r="F88" s="11">
        <f>SUM(D88)</f>
        <v>132900</v>
      </c>
    </row>
    <row r="89" ht="15.75" customHeight="1">
      <c r="B89" s="12">
        <v>2009.0</v>
      </c>
      <c r="C89" s="10" t="s">
        <v>90</v>
      </c>
      <c r="D89" s="13">
        <v>49400.0</v>
      </c>
      <c r="E89" s="20" t="s">
        <v>91</v>
      </c>
    </row>
    <row r="90" ht="15.75" customHeight="1">
      <c r="B90" s="9">
        <v>2010.0</v>
      </c>
      <c r="C90" s="10" t="s">
        <v>51</v>
      </c>
      <c r="D90" s="11">
        <v>151790.0</v>
      </c>
      <c r="E90" s="20" t="s">
        <v>91</v>
      </c>
    </row>
    <row r="91" ht="15.75" customHeight="1">
      <c r="B91" s="9">
        <v>2010.0</v>
      </c>
      <c r="C91" s="10" t="s">
        <v>92</v>
      </c>
      <c r="D91" s="11">
        <v>42573.0</v>
      </c>
      <c r="E91" s="20" t="s">
        <v>91</v>
      </c>
    </row>
    <row r="92" ht="15.75" customHeight="1">
      <c r="B92" s="9">
        <v>2010.0</v>
      </c>
      <c r="C92" s="10" t="s">
        <v>93</v>
      </c>
      <c r="D92" s="11">
        <v>75713.0</v>
      </c>
      <c r="E92" s="20" t="s">
        <v>91</v>
      </c>
    </row>
    <row r="93" ht="15.75" customHeight="1">
      <c r="B93" s="9">
        <v>2011.0</v>
      </c>
      <c r="C93" s="10" t="s">
        <v>94</v>
      </c>
      <c r="D93" s="11">
        <v>179156.0</v>
      </c>
      <c r="E93" s="22" t="s">
        <v>91</v>
      </c>
    </row>
    <row r="94" ht="15.75" customHeight="1">
      <c r="B94" s="9">
        <v>2011.0</v>
      </c>
      <c r="C94" s="10" t="s">
        <v>95</v>
      </c>
      <c r="D94" s="11">
        <v>113000.0</v>
      </c>
      <c r="E94" s="22" t="s">
        <v>91</v>
      </c>
    </row>
    <row r="95" ht="15.75" customHeight="1">
      <c r="B95" s="9">
        <v>2012.0</v>
      </c>
      <c r="C95" s="10" t="s">
        <v>96</v>
      </c>
      <c r="D95" s="11">
        <v>50000.0</v>
      </c>
      <c r="E95" s="22" t="s">
        <v>91</v>
      </c>
    </row>
    <row r="96" ht="15.75" customHeight="1">
      <c r="B96" s="9">
        <v>2013.0</v>
      </c>
      <c r="C96" s="10" t="s">
        <v>97</v>
      </c>
      <c r="D96" s="11">
        <v>369765.0</v>
      </c>
      <c r="E96" s="22" t="s">
        <v>91</v>
      </c>
    </row>
    <row r="97" ht="15.75" customHeight="1">
      <c r="B97" s="9">
        <v>2013.0</v>
      </c>
      <c r="C97" s="10" t="s">
        <v>98</v>
      </c>
      <c r="D97" s="11">
        <v>62845.0</v>
      </c>
      <c r="E97" s="22" t="s">
        <v>91</v>
      </c>
    </row>
    <row r="98" ht="15.75" customHeight="1">
      <c r="B98" s="9">
        <v>2013.0</v>
      </c>
      <c r="C98" s="10" t="s">
        <v>99</v>
      </c>
      <c r="D98" s="11">
        <v>154960.0</v>
      </c>
      <c r="E98" s="22" t="s">
        <v>91</v>
      </c>
    </row>
    <row r="99" ht="15.75" customHeight="1">
      <c r="B99" s="9">
        <v>2014.0</v>
      </c>
      <c r="C99" s="10" t="s">
        <v>100</v>
      </c>
      <c r="D99" s="11">
        <v>130432.0</v>
      </c>
      <c r="E99" s="22" t="s">
        <v>91</v>
      </c>
    </row>
    <row r="100" ht="15.75" customHeight="1">
      <c r="B100" s="9">
        <v>2014.0</v>
      </c>
      <c r="C100" s="10" t="s">
        <v>101</v>
      </c>
      <c r="D100" s="11">
        <v>100000.0</v>
      </c>
      <c r="E100" s="22" t="s">
        <v>91</v>
      </c>
    </row>
    <row r="101" ht="15.75" customHeight="1">
      <c r="B101" s="9">
        <v>2014.0</v>
      </c>
      <c r="C101" s="10" t="s">
        <v>102</v>
      </c>
      <c r="D101" s="11">
        <v>12650.0</v>
      </c>
      <c r="E101" s="22" t="s">
        <v>91</v>
      </c>
    </row>
    <row r="102" ht="15.75" customHeight="1">
      <c r="B102" s="9">
        <v>2014.0</v>
      </c>
      <c r="C102" s="10" t="s">
        <v>103</v>
      </c>
      <c r="D102" s="11">
        <v>97150.0</v>
      </c>
      <c r="E102" s="22" t="s">
        <v>91</v>
      </c>
    </row>
    <row r="103" ht="15.75" customHeight="1">
      <c r="B103" s="9">
        <v>2014.0</v>
      </c>
      <c r="C103" s="10" t="s">
        <v>104</v>
      </c>
      <c r="D103" s="11">
        <v>89510.0</v>
      </c>
      <c r="E103" s="22" t="s">
        <v>91</v>
      </c>
    </row>
    <row r="104" ht="15.75" customHeight="1">
      <c r="B104" s="9">
        <v>2015.0</v>
      </c>
      <c r="C104" s="10" t="s">
        <v>105</v>
      </c>
      <c r="D104" s="11">
        <v>321554.0</v>
      </c>
      <c r="E104" s="22" t="s">
        <v>91</v>
      </c>
    </row>
    <row r="105" ht="15.75" customHeight="1">
      <c r="B105" s="9">
        <v>2015.0</v>
      </c>
      <c r="C105" s="23" t="s">
        <v>106</v>
      </c>
      <c r="D105" s="11">
        <v>20000.0</v>
      </c>
      <c r="E105" s="22" t="s">
        <v>91</v>
      </c>
    </row>
    <row r="106" ht="15.75" customHeight="1">
      <c r="B106" s="9">
        <v>2016.0</v>
      </c>
      <c r="C106" s="10" t="s">
        <v>107</v>
      </c>
      <c r="D106" s="11">
        <v>378937.0</v>
      </c>
      <c r="E106" s="22" t="s">
        <v>91</v>
      </c>
    </row>
    <row r="107" ht="15.75" customHeight="1">
      <c r="B107" s="9">
        <v>2016.0</v>
      </c>
      <c r="C107" s="10" t="s">
        <v>108</v>
      </c>
      <c r="D107" s="11">
        <v>41340.0</v>
      </c>
      <c r="E107" s="22" t="s">
        <v>91</v>
      </c>
    </row>
    <row r="108" ht="15.75" customHeight="1">
      <c r="B108" s="9">
        <v>2016.0</v>
      </c>
      <c r="C108" s="10" t="s">
        <v>109</v>
      </c>
      <c r="D108" s="11">
        <v>41485.0</v>
      </c>
      <c r="E108" s="22" t="s">
        <v>91</v>
      </c>
    </row>
    <row r="109" ht="15.75" customHeight="1">
      <c r="B109" s="9">
        <v>2016.0</v>
      </c>
      <c r="C109" s="10" t="s">
        <v>110</v>
      </c>
      <c r="D109" s="11">
        <v>74275.0</v>
      </c>
      <c r="E109" s="22" t="s">
        <v>91</v>
      </c>
    </row>
    <row r="110" ht="15.75" customHeight="1">
      <c r="B110" s="9">
        <v>2017.0</v>
      </c>
      <c r="C110" s="10" t="s">
        <v>111</v>
      </c>
      <c r="D110" s="11">
        <v>60843.0</v>
      </c>
      <c r="E110" s="22" t="s">
        <v>91</v>
      </c>
    </row>
    <row r="111" ht="15.75" customHeight="1">
      <c r="B111" s="9">
        <v>2017.0</v>
      </c>
      <c r="C111" s="10" t="s">
        <v>112</v>
      </c>
      <c r="D111" s="11">
        <v>250958.0</v>
      </c>
      <c r="E111" s="22" t="s">
        <v>91</v>
      </c>
    </row>
    <row r="112" ht="15.75" customHeight="1">
      <c r="B112" s="9">
        <v>2017.0</v>
      </c>
      <c r="C112" s="10" t="s">
        <v>113</v>
      </c>
      <c r="D112" s="11">
        <v>228622.0</v>
      </c>
      <c r="E112" s="22" t="s">
        <v>91</v>
      </c>
    </row>
    <row r="113" ht="15.75" customHeight="1">
      <c r="B113" s="9">
        <v>2017.0</v>
      </c>
      <c r="C113" s="10" t="s">
        <v>114</v>
      </c>
      <c r="D113" s="11">
        <v>47341.0</v>
      </c>
      <c r="E113" s="22" t="s">
        <v>91</v>
      </c>
    </row>
    <row r="114" ht="15.75" customHeight="1">
      <c r="B114" s="12">
        <v>2017.0</v>
      </c>
      <c r="C114" s="21" t="s">
        <v>115</v>
      </c>
      <c r="D114" s="13">
        <v>83765.0</v>
      </c>
      <c r="E114" s="22" t="s">
        <v>91</v>
      </c>
    </row>
    <row r="115" ht="15.75" customHeight="1">
      <c r="B115" s="9">
        <v>2018.0</v>
      </c>
      <c r="C115" s="10" t="s">
        <v>116</v>
      </c>
      <c r="D115" s="11">
        <v>155952.0</v>
      </c>
      <c r="E115" s="22" t="s">
        <v>91</v>
      </c>
    </row>
    <row r="116" ht="15.75" customHeight="1">
      <c r="B116" s="9">
        <v>2018.0</v>
      </c>
      <c r="C116" s="10" t="s">
        <v>117</v>
      </c>
      <c r="D116" s="11">
        <v>331779.0</v>
      </c>
      <c r="E116" s="22" t="s">
        <v>91</v>
      </c>
    </row>
    <row r="117" ht="15.75" customHeight="1">
      <c r="B117" s="12">
        <v>2019.0</v>
      </c>
      <c r="C117" s="21" t="s">
        <v>118</v>
      </c>
      <c r="D117" s="11">
        <v>224527.0</v>
      </c>
      <c r="E117" s="22" t="s">
        <v>91</v>
      </c>
    </row>
    <row r="118" ht="15.75" customHeight="1">
      <c r="B118" s="12">
        <v>2019.0</v>
      </c>
      <c r="C118" s="21" t="s">
        <v>119</v>
      </c>
      <c r="D118" s="11">
        <v>100074.0</v>
      </c>
      <c r="E118" s="22" t="s">
        <v>91</v>
      </c>
    </row>
    <row r="119" ht="15.75" customHeight="1">
      <c r="B119" s="12">
        <v>2020.0</v>
      </c>
      <c r="C119" s="21" t="s">
        <v>120</v>
      </c>
      <c r="D119" s="13">
        <v>47518.0</v>
      </c>
      <c r="E119" s="22" t="s">
        <v>91</v>
      </c>
    </row>
    <row r="120" ht="15.75" customHeight="1">
      <c r="B120" s="12">
        <v>2020.0</v>
      </c>
      <c r="C120" s="21" t="s">
        <v>121</v>
      </c>
      <c r="D120" s="13">
        <v>28481.0</v>
      </c>
      <c r="E120" s="22" t="s">
        <v>91</v>
      </c>
    </row>
    <row r="121" ht="15.75" customHeight="1">
      <c r="B121" s="12">
        <v>2020.0</v>
      </c>
      <c r="C121" s="21" t="s">
        <v>122</v>
      </c>
      <c r="D121" s="13">
        <v>96729.0</v>
      </c>
      <c r="E121" s="22" t="s">
        <v>91</v>
      </c>
    </row>
    <row r="122" ht="15.75" customHeight="1">
      <c r="B122" s="12">
        <v>2020.0</v>
      </c>
      <c r="C122" s="21" t="s">
        <v>123</v>
      </c>
      <c r="D122" s="13">
        <v>286508.0</v>
      </c>
      <c r="E122" s="22" t="s">
        <v>91</v>
      </c>
    </row>
    <row r="123" ht="15.75" customHeight="1">
      <c r="B123" s="12">
        <v>2020.0</v>
      </c>
      <c r="C123" s="21" t="s">
        <v>124</v>
      </c>
      <c r="D123" s="13">
        <v>245382.0</v>
      </c>
      <c r="E123" s="22" t="s">
        <v>91</v>
      </c>
    </row>
    <row r="124" ht="15.75" customHeight="1">
      <c r="B124" s="12">
        <v>2020.0</v>
      </c>
      <c r="C124" s="21" t="s">
        <v>125</v>
      </c>
      <c r="D124" s="13">
        <v>198284.0</v>
      </c>
      <c r="E124" s="20" t="s">
        <v>91</v>
      </c>
      <c r="F124" s="11">
        <f>SUM(D89:D124)</f>
        <v>4943298</v>
      </c>
    </row>
    <row r="125" ht="15.75" customHeight="1">
      <c r="B125" s="9">
        <v>2015.0</v>
      </c>
      <c r="C125" s="10" t="s">
        <v>126</v>
      </c>
      <c r="D125" s="11">
        <v>102190.0</v>
      </c>
      <c r="E125" s="12">
        <v>29.0</v>
      </c>
    </row>
    <row r="126" ht="15.75" customHeight="1">
      <c r="B126" s="9">
        <v>2017.0</v>
      </c>
      <c r="C126" s="10" t="s">
        <v>127</v>
      </c>
      <c r="D126" s="11">
        <v>54000.0</v>
      </c>
      <c r="E126" s="12">
        <v>29.0</v>
      </c>
    </row>
    <row r="127" ht="15.75" customHeight="1">
      <c r="B127" s="12">
        <v>2019.0</v>
      </c>
      <c r="C127" s="21" t="s">
        <v>128</v>
      </c>
      <c r="D127" s="11">
        <v>54000.0</v>
      </c>
      <c r="E127" s="12">
        <v>29.0</v>
      </c>
      <c r="F127" s="11">
        <f>SUM(D125:D127)</f>
        <v>210190</v>
      </c>
    </row>
    <row r="128" ht="60.0" customHeight="1">
      <c r="B128" s="12">
        <v>2020.0</v>
      </c>
      <c r="C128" s="21" t="s">
        <v>129</v>
      </c>
      <c r="D128" s="13">
        <v>110586.0</v>
      </c>
      <c r="E128" s="12">
        <v>30.0</v>
      </c>
      <c r="F128" s="11">
        <f t="shared" ref="F128:F132" si="3">SUM(D128)</f>
        <v>110586</v>
      </c>
    </row>
    <row r="129" ht="15.75" customHeight="1">
      <c r="B129" s="12">
        <v>2019.0</v>
      </c>
      <c r="C129" s="21" t="s">
        <v>105</v>
      </c>
      <c r="D129" s="11">
        <v>282102.0</v>
      </c>
      <c r="E129" s="12">
        <v>44.0</v>
      </c>
      <c r="F129" s="11">
        <f t="shared" si="3"/>
        <v>282102</v>
      </c>
    </row>
    <row r="130" ht="15.75" customHeight="1">
      <c r="B130" s="9">
        <v>2018.0</v>
      </c>
      <c r="C130" s="10" t="s">
        <v>130</v>
      </c>
      <c r="D130" s="11">
        <v>38833.0</v>
      </c>
      <c r="E130" s="12">
        <v>46.0</v>
      </c>
      <c r="F130" s="11">
        <f t="shared" si="3"/>
        <v>38833</v>
      </c>
    </row>
    <row r="131" ht="15.75" customHeight="1">
      <c r="B131" s="9">
        <v>2010.0</v>
      </c>
      <c r="C131" s="10" t="s">
        <v>131</v>
      </c>
      <c r="D131" s="11">
        <v>58833.0</v>
      </c>
      <c r="E131" s="12">
        <v>47.0</v>
      </c>
      <c r="F131" s="11">
        <f t="shared" si="3"/>
        <v>58833</v>
      </c>
    </row>
    <row r="132" ht="15.75" customHeight="1">
      <c r="B132" s="9">
        <v>2017.0</v>
      </c>
      <c r="C132" s="10" t="s">
        <v>132</v>
      </c>
      <c r="D132" s="11">
        <v>114200.0</v>
      </c>
      <c r="E132" s="20" t="s">
        <v>133</v>
      </c>
      <c r="F132" s="11">
        <f t="shared" si="3"/>
        <v>114200</v>
      </c>
    </row>
    <row r="133" ht="15.75" customHeight="1"/>
    <row r="134" ht="15.75" customHeight="1">
      <c r="A134" s="4" t="s">
        <v>134</v>
      </c>
      <c r="B134" s="6"/>
      <c r="C134" s="6"/>
      <c r="D134" s="6"/>
      <c r="E134" s="6"/>
      <c r="F134" s="6"/>
      <c r="G134" s="7">
        <f>sum (D135:D147)</f>
        <v>1494301</v>
      </c>
    </row>
    <row r="135" ht="15.75" customHeight="1">
      <c r="B135" s="9">
        <v>2010.0</v>
      </c>
      <c r="C135" s="21" t="s">
        <v>135</v>
      </c>
      <c r="D135" s="11">
        <v>20093.0</v>
      </c>
      <c r="E135" s="12">
        <v>1.0</v>
      </c>
    </row>
    <row r="136" ht="15.75" customHeight="1">
      <c r="B136" s="9">
        <v>2010.0</v>
      </c>
      <c r="C136" s="10" t="s">
        <v>136</v>
      </c>
      <c r="D136" s="11">
        <v>37327.0</v>
      </c>
      <c r="E136" s="12">
        <v>1.0</v>
      </c>
    </row>
    <row r="137" ht="15.75" customHeight="1">
      <c r="B137" s="9">
        <v>2010.0</v>
      </c>
      <c r="C137" s="10" t="s">
        <v>137</v>
      </c>
      <c r="D137" s="11">
        <v>34980.0</v>
      </c>
      <c r="E137" s="12">
        <v>1.0</v>
      </c>
    </row>
    <row r="138" ht="15.75" customHeight="1">
      <c r="B138" s="9">
        <v>2011.0</v>
      </c>
      <c r="C138" s="10" t="s">
        <v>138</v>
      </c>
      <c r="D138" s="11">
        <v>291025.0</v>
      </c>
      <c r="E138" s="12">
        <v>1.0</v>
      </c>
    </row>
    <row r="139" ht="15.75" customHeight="1">
      <c r="B139" s="9">
        <v>2012.0</v>
      </c>
      <c r="C139" s="10" t="s">
        <v>139</v>
      </c>
      <c r="D139" s="11">
        <v>241124.0</v>
      </c>
      <c r="E139" s="12">
        <v>1.0</v>
      </c>
    </row>
    <row r="140" ht="15.75" customHeight="1">
      <c r="B140" s="9">
        <v>2013.0</v>
      </c>
      <c r="C140" s="10" t="s">
        <v>140</v>
      </c>
      <c r="D140" s="11">
        <v>29060.0</v>
      </c>
      <c r="E140" s="12">
        <v>1.0</v>
      </c>
    </row>
    <row r="141" ht="15.75" customHeight="1">
      <c r="B141" s="9">
        <v>2014.0</v>
      </c>
      <c r="C141" s="10" t="s">
        <v>141</v>
      </c>
      <c r="D141" s="11">
        <v>150254.0</v>
      </c>
      <c r="E141" s="12">
        <v>1.0</v>
      </c>
    </row>
    <row r="142" ht="15.75" customHeight="1">
      <c r="B142" s="9">
        <v>2014.0</v>
      </c>
      <c r="C142" s="10" t="s">
        <v>142</v>
      </c>
      <c r="D142" s="11">
        <v>189864.0</v>
      </c>
      <c r="E142" s="12">
        <v>1.0</v>
      </c>
    </row>
    <row r="143" ht="15.75" customHeight="1">
      <c r="B143" s="9">
        <v>2015.0</v>
      </c>
      <c r="C143" s="10" t="s">
        <v>143</v>
      </c>
      <c r="D143" s="11">
        <v>24202.0</v>
      </c>
      <c r="E143" s="12">
        <v>1.0</v>
      </c>
    </row>
    <row r="144" ht="15.75" customHeight="1">
      <c r="B144" s="9">
        <v>2018.0</v>
      </c>
      <c r="C144" s="10" t="s">
        <v>144</v>
      </c>
      <c r="D144" s="11">
        <v>290344.0</v>
      </c>
      <c r="E144" s="12">
        <v>1.0</v>
      </c>
    </row>
    <row r="145" ht="15.75" customHeight="1">
      <c r="B145" s="9">
        <v>2018.0</v>
      </c>
      <c r="C145" s="10" t="s">
        <v>145</v>
      </c>
      <c r="D145" s="11">
        <v>37047.0</v>
      </c>
      <c r="E145" s="12">
        <v>1.0</v>
      </c>
    </row>
    <row r="146" ht="15.75" customHeight="1">
      <c r="B146" s="12">
        <v>2019.0</v>
      </c>
      <c r="C146" s="10" t="s">
        <v>146</v>
      </c>
      <c r="D146" s="11">
        <v>84981.0</v>
      </c>
      <c r="E146" s="12">
        <v>1.0</v>
      </c>
    </row>
    <row r="147" ht="15.75" customHeight="1">
      <c r="B147" s="12">
        <v>2020.0</v>
      </c>
      <c r="C147" s="21" t="s">
        <v>147</v>
      </c>
      <c r="D147" s="13">
        <v>64000.0</v>
      </c>
      <c r="E147" s="12">
        <v>1.0</v>
      </c>
      <c r="F147" s="11">
        <f>sum (D135:D147)</f>
        <v>1494301</v>
      </c>
    </row>
    <row r="148" ht="15.75" customHeight="1">
      <c r="B148" s="12"/>
      <c r="C148" s="21"/>
      <c r="D148" s="13"/>
    </row>
    <row r="149" ht="15.75" customHeight="1">
      <c r="A149" s="4" t="s">
        <v>148</v>
      </c>
      <c r="B149" s="14"/>
      <c r="C149" s="15"/>
      <c r="D149" s="7"/>
      <c r="E149" s="6"/>
      <c r="F149" s="6"/>
      <c r="G149" s="7">
        <f>sum(D150)</f>
        <v>76374</v>
      </c>
    </row>
    <row r="150" ht="15.75" customHeight="1">
      <c r="B150" s="9">
        <v>2017.0</v>
      </c>
      <c r="C150" s="10" t="s">
        <v>149</v>
      </c>
      <c r="D150" s="11">
        <v>76374.0</v>
      </c>
      <c r="F150" s="11">
        <f>SUM(D150)</f>
        <v>76374</v>
      </c>
    </row>
    <row r="151" ht="15.75" customHeight="1">
      <c r="B151" s="9"/>
      <c r="C151" s="10"/>
      <c r="D151" s="11"/>
    </row>
    <row r="152" ht="15.75" customHeight="1">
      <c r="A152" s="4" t="s">
        <v>150</v>
      </c>
      <c r="B152" s="14"/>
      <c r="C152" s="15"/>
      <c r="D152" s="7"/>
      <c r="E152" s="6"/>
      <c r="F152" s="6"/>
      <c r="G152" s="7">
        <f>sum(D153:D156)</f>
        <v>441243</v>
      </c>
    </row>
    <row r="153" ht="15.75" customHeight="1">
      <c r="B153" s="9">
        <v>2010.0</v>
      </c>
      <c r="C153" s="10" t="s">
        <v>151</v>
      </c>
      <c r="D153" s="11">
        <v>38909.0</v>
      </c>
    </row>
    <row r="154" ht="15.75" customHeight="1">
      <c r="B154" s="9">
        <v>2014.0</v>
      </c>
      <c r="C154" s="10" t="s">
        <v>152</v>
      </c>
      <c r="D154" s="11">
        <v>238090.0</v>
      </c>
    </row>
    <row r="155" ht="15.75" customHeight="1">
      <c r="B155" s="9">
        <v>2015.0</v>
      </c>
      <c r="C155" s="10" t="s">
        <v>153</v>
      </c>
      <c r="D155" s="11">
        <v>137178.0</v>
      </c>
    </row>
    <row r="156" ht="15.75" customHeight="1">
      <c r="B156" s="9">
        <v>2017.0</v>
      </c>
      <c r="C156" s="10" t="s">
        <v>154</v>
      </c>
      <c r="D156" s="11">
        <v>27066.0</v>
      </c>
      <c r="F156" s="11">
        <f>sum(D153:D156)</f>
        <v>441243</v>
      </c>
    </row>
    <row r="157" ht="15.75" customHeight="1">
      <c r="A157" s="12"/>
      <c r="B157" s="9"/>
      <c r="C157" s="10"/>
      <c r="D157" s="11"/>
    </row>
    <row r="158" ht="15.75" customHeight="1">
      <c r="A158" s="4" t="s">
        <v>155</v>
      </c>
      <c r="B158" s="14"/>
      <c r="C158" s="15"/>
      <c r="D158" s="7"/>
      <c r="E158" s="6"/>
      <c r="F158" s="6"/>
      <c r="G158" s="7">
        <f>sum(D159:D174)</f>
        <v>1276931</v>
      </c>
    </row>
    <row r="159" ht="15.75" customHeight="1">
      <c r="B159" s="9">
        <v>2009.0</v>
      </c>
      <c r="C159" s="10" t="s">
        <v>156</v>
      </c>
      <c r="D159" s="11">
        <v>58600.0</v>
      </c>
      <c r="E159" s="12">
        <v>2.0</v>
      </c>
    </row>
    <row r="160" ht="15.75" customHeight="1">
      <c r="B160" s="9">
        <v>2009.0</v>
      </c>
      <c r="C160" s="10" t="s">
        <v>157</v>
      </c>
      <c r="D160" s="11">
        <v>43187.0</v>
      </c>
      <c r="E160" s="12">
        <v>2.0</v>
      </c>
    </row>
    <row r="161" ht="15.75" customHeight="1">
      <c r="B161" s="9">
        <v>2009.0</v>
      </c>
      <c r="C161" s="10" t="s">
        <v>158</v>
      </c>
      <c r="D161" s="11">
        <v>26148.0</v>
      </c>
      <c r="E161" s="12">
        <v>2.0</v>
      </c>
    </row>
    <row r="162" ht="15.75" customHeight="1">
      <c r="B162" s="9">
        <v>2009.0</v>
      </c>
      <c r="C162" s="10" t="s">
        <v>159</v>
      </c>
      <c r="D162" s="11">
        <v>14955.0</v>
      </c>
      <c r="E162" s="12">
        <v>2.0</v>
      </c>
    </row>
    <row r="163" ht="15.75" customHeight="1">
      <c r="B163" s="9">
        <v>2010.0</v>
      </c>
      <c r="C163" s="10" t="s">
        <v>160</v>
      </c>
      <c r="D163" s="11">
        <v>117626.0</v>
      </c>
      <c r="E163" s="12">
        <v>2.0</v>
      </c>
    </row>
    <row r="164" ht="15.75" customHeight="1">
      <c r="B164" s="9">
        <v>2010.0</v>
      </c>
      <c r="C164" s="10" t="s">
        <v>161</v>
      </c>
      <c r="D164" s="11">
        <v>98544.0</v>
      </c>
      <c r="E164" s="12">
        <v>2.0</v>
      </c>
    </row>
    <row r="165" ht="15.75" customHeight="1">
      <c r="B165" s="9">
        <v>2010.0</v>
      </c>
      <c r="C165" s="10" t="s">
        <v>162</v>
      </c>
      <c r="D165" s="11">
        <v>29080.0</v>
      </c>
      <c r="E165" s="12">
        <v>2.0</v>
      </c>
    </row>
    <row r="166" ht="15.75" customHeight="1">
      <c r="B166" s="9">
        <v>2011.0</v>
      </c>
      <c r="C166" s="10" t="s">
        <v>163</v>
      </c>
      <c r="D166" s="11">
        <v>38565.0</v>
      </c>
      <c r="E166" s="12">
        <v>2.0</v>
      </c>
    </row>
    <row r="167" ht="15.75" customHeight="1">
      <c r="B167" s="9">
        <v>2012.0</v>
      </c>
      <c r="C167" s="10" t="s">
        <v>164</v>
      </c>
      <c r="D167" s="11">
        <v>64795.0</v>
      </c>
      <c r="E167" s="12">
        <v>2.0</v>
      </c>
    </row>
    <row r="168" ht="15.75" customHeight="1">
      <c r="B168" s="9">
        <v>2013.0</v>
      </c>
      <c r="C168" s="10" t="s">
        <v>165</v>
      </c>
      <c r="D168" s="11">
        <v>111557.0</v>
      </c>
      <c r="E168" s="12">
        <v>2.0</v>
      </c>
    </row>
    <row r="169" ht="15.75" customHeight="1">
      <c r="B169" s="9">
        <v>2015.0</v>
      </c>
      <c r="C169" s="10" t="s">
        <v>166</v>
      </c>
      <c r="D169" s="11">
        <v>112000.0</v>
      </c>
      <c r="E169" s="12">
        <v>2.0</v>
      </c>
    </row>
    <row r="170" ht="15.75" customHeight="1">
      <c r="B170" s="9">
        <v>2015.0</v>
      </c>
      <c r="C170" s="10" t="s">
        <v>167</v>
      </c>
      <c r="D170" s="11">
        <v>215502.0</v>
      </c>
      <c r="E170" s="12">
        <v>2.0</v>
      </c>
    </row>
    <row r="171" ht="15.75" customHeight="1">
      <c r="B171" s="9">
        <v>2015.0</v>
      </c>
      <c r="C171" s="10" t="s">
        <v>168</v>
      </c>
      <c r="D171" s="11">
        <v>38600.0</v>
      </c>
      <c r="E171" s="12">
        <v>2.0</v>
      </c>
    </row>
    <row r="172" ht="15.75" customHeight="1">
      <c r="B172" s="9">
        <v>2017.0</v>
      </c>
      <c r="C172" s="10" t="s">
        <v>169</v>
      </c>
      <c r="D172" s="11">
        <v>45900.0</v>
      </c>
      <c r="E172" s="12">
        <v>2.0</v>
      </c>
    </row>
    <row r="173" ht="15.75" customHeight="1">
      <c r="B173" s="9">
        <v>2017.0</v>
      </c>
      <c r="C173" s="10" t="s">
        <v>170</v>
      </c>
      <c r="D173" s="11">
        <v>109912.0</v>
      </c>
      <c r="E173" s="12">
        <v>2.0</v>
      </c>
    </row>
    <row r="174" ht="15.75" customHeight="1">
      <c r="B174" s="12">
        <v>2020.0</v>
      </c>
      <c r="C174" s="21" t="s">
        <v>171</v>
      </c>
      <c r="D174" s="13">
        <v>151960.0</v>
      </c>
      <c r="E174" s="12">
        <v>2.0</v>
      </c>
      <c r="F174" s="11">
        <f>sum(D159:D174)</f>
        <v>1276931</v>
      </c>
    </row>
    <row r="175" ht="15.75" customHeight="1">
      <c r="A175" s="12"/>
      <c r="B175" s="9"/>
      <c r="C175" s="10"/>
      <c r="D175" s="11"/>
    </row>
    <row r="176" ht="15.75" customHeight="1">
      <c r="A176" s="4" t="s">
        <v>172</v>
      </c>
      <c r="B176" s="14"/>
      <c r="C176" s="15"/>
      <c r="D176" s="7"/>
      <c r="E176" s="6"/>
      <c r="F176" s="6"/>
      <c r="G176" s="7">
        <f>sum(D177:D185)</f>
        <v>703617</v>
      </c>
    </row>
    <row r="177" ht="15.75" customHeight="1">
      <c r="B177" s="9">
        <v>2009.0</v>
      </c>
      <c r="C177" s="10" t="s">
        <v>173</v>
      </c>
      <c r="D177" s="11">
        <v>16456.0</v>
      </c>
      <c r="E177" s="12">
        <v>1.0</v>
      </c>
    </row>
    <row r="178" ht="15.75" customHeight="1">
      <c r="B178" s="9">
        <v>2011.0</v>
      </c>
      <c r="C178" s="10" t="s">
        <v>173</v>
      </c>
      <c r="D178" s="11">
        <v>6176.0</v>
      </c>
      <c r="E178" s="12">
        <v>1.0</v>
      </c>
    </row>
    <row r="179" ht="15.75" customHeight="1">
      <c r="B179" s="9">
        <v>2012.0</v>
      </c>
      <c r="C179" s="10" t="s">
        <v>173</v>
      </c>
      <c r="D179" s="11">
        <v>24132.0</v>
      </c>
      <c r="E179" s="12">
        <v>1.0</v>
      </c>
      <c r="F179" s="11">
        <f>SUM(D177:D179)</f>
        <v>46764</v>
      </c>
    </row>
    <row r="180" ht="15.75" customHeight="1">
      <c r="B180" s="9">
        <v>2010.0</v>
      </c>
      <c r="C180" s="10" t="s">
        <v>174</v>
      </c>
      <c r="D180" s="11">
        <v>17295.0</v>
      </c>
      <c r="E180" s="12">
        <v>2.0</v>
      </c>
    </row>
    <row r="181" ht="15.75" customHeight="1">
      <c r="B181" s="9">
        <v>2011.0</v>
      </c>
      <c r="C181" s="10" t="s">
        <v>175</v>
      </c>
      <c r="D181" s="11">
        <v>20000.0</v>
      </c>
      <c r="E181" s="12">
        <v>2.0</v>
      </c>
    </row>
    <row r="182" ht="15.75" customHeight="1">
      <c r="B182" s="9">
        <v>2012.0</v>
      </c>
      <c r="C182" s="10" t="s">
        <v>176</v>
      </c>
      <c r="D182" s="11">
        <v>280378.0</v>
      </c>
      <c r="E182" s="12">
        <v>2.0</v>
      </c>
    </row>
    <row r="183" ht="15.75" customHeight="1">
      <c r="B183" s="9">
        <v>2016.0</v>
      </c>
      <c r="C183" s="10" t="s">
        <v>177</v>
      </c>
      <c r="D183" s="11">
        <v>78000.0</v>
      </c>
      <c r="E183" s="12">
        <v>2.0</v>
      </c>
    </row>
    <row r="184" ht="15.75" customHeight="1">
      <c r="B184" s="9">
        <v>2018.0</v>
      </c>
      <c r="C184" s="10" t="s">
        <v>178</v>
      </c>
      <c r="D184" s="11">
        <v>13464.0</v>
      </c>
      <c r="E184" s="12">
        <v>2.0</v>
      </c>
    </row>
    <row r="185" ht="15.75" customHeight="1">
      <c r="B185" s="9">
        <v>2018.0</v>
      </c>
      <c r="C185" s="10" t="s">
        <v>179</v>
      </c>
      <c r="D185" s="11">
        <v>247716.0</v>
      </c>
      <c r="E185" s="12">
        <v>2.0</v>
      </c>
      <c r="F185" s="11">
        <f>SUM(D180:D185)</f>
        <v>656853</v>
      </c>
    </row>
    <row r="186" ht="15.75" customHeight="1">
      <c r="B186" s="9"/>
      <c r="C186" s="10"/>
      <c r="D186" s="11"/>
    </row>
    <row r="187" ht="15.75" customHeight="1">
      <c r="A187" s="4" t="s">
        <v>180</v>
      </c>
      <c r="B187" s="14"/>
      <c r="C187" s="15"/>
      <c r="D187" s="7"/>
      <c r="E187" s="6"/>
      <c r="F187" s="6"/>
      <c r="G187" s="7">
        <f>sum(D188:D194)</f>
        <v>951477</v>
      </c>
    </row>
    <row r="188" ht="15.75" customHeight="1">
      <c r="B188" s="9">
        <v>2009.0</v>
      </c>
      <c r="C188" s="10" t="s">
        <v>181</v>
      </c>
      <c r="D188" s="11">
        <v>74620.0</v>
      </c>
      <c r="E188" s="24">
        <v>43841.0</v>
      </c>
    </row>
    <row r="189" ht="15.75" customHeight="1">
      <c r="B189" s="9">
        <v>2012.0</v>
      </c>
      <c r="C189" s="10" t="s">
        <v>182</v>
      </c>
      <c r="D189" s="11">
        <v>75268.0</v>
      </c>
      <c r="E189" s="24">
        <v>43841.0</v>
      </c>
    </row>
    <row r="190" ht="15.75" customHeight="1">
      <c r="B190" s="9">
        <v>2017.0</v>
      </c>
      <c r="C190" s="10" t="s">
        <v>183</v>
      </c>
      <c r="D190" s="11">
        <v>78956.0</v>
      </c>
      <c r="E190" s="24">
        <v>43841.0</v>
      </c>
    </row>
    <row r="191" ht="15.75" customHeight="1">
      <c r="B191" s="9">
        <v>2018.0</v>
      </c>
      <c r="C191" s="10" t="s">
        <v>184</v>
      </c>
      <c r="D191" s="11">
        <v>398272.0</v>
      </c>
      <c r="E191" s="24">
        <v>43841.0</v>
      </c>
    </row>
    <row r="192" ht="15.75" customHeight="1">
      <c r="B192" s="9">
        <v>2018.0</v>
      </c>
      <c r="C192" s="10" t="s">
        <v>185</v>
      </c>
      <c r="D192" s="11">
        <v>252233.0</v>
      </c>
      <c r="E192" s="24">
        <v>43841.0</v>
      </c>
    </row>
    <row r="193" ht="15.75" customHeight="1">
      <c r="B193" s="12">
        <v>2019.0</v>
      </c>
      <c r="C193" s="10" t="s">
        <v>186</v>
      </c>
      <c r="D193" s="11">
        <v>67128.0</v>
      </c>
      <c r="E193" s="24">
        <v>43841.0</v>
      </c>
      <c r="F193" s="11">
        <f>SUM(D188:D193)</f>
        <v>946477</v>
      </c>
    </row>
    <row r="194" ht="15.75" customHeight="1">
      <c r="B194" s="9">
        <v>2011.0</v>
      </c>
      <c r="C194" s="10" t="s">
        <v>187</v>
      </c>
      <c r="D194" s="11">
        <v>5000.0</v>
      </c>
      <c r="E194" s="12">
        <v>9.0</v>
      </c>
      <c r="F194" s="11">
        <f>SUM(D194)</f>
        <v>5000</v>
      </c>
    </row>
    <row r="195" ht="15.75" customHeight="1">
      <c r="B195" s="12"/>
      <c r="C195" s="10"/>
      <c r="D195" s="11"/>
    </row>
    <row r="196" ht="15.75" customHeight="1">
      <c r="A196" s="4" t="s">
        <v>188</v>
      </c>
      <c r="B196" s="4"/>
      <c r="C196" s="25"/>
      <c r="D196" s="26"/>
      <c r="E196" s="6"/>
      <c r="F196" s="6"/>
      <c r="G196" s="7">
        <f>sum(D197)</f>
        <v>100594</v>
      </c>
    </row>
    <row r="197" ht="15.75" customHeight="1">
      <c r="B197" s="12">
        <v>2020.0</v>
      </c>
      <c r="C197" s="21" t="s">
        <v>189</v>
      </c>
      <c r="D197" s="13">
        <v>100594.0</v>
      </c>
      <c r="E197" s="12">
        <v>2.0</v>
      </c>
      <c r="F197" s="11">
        <f>SUM(D197)</f>
        <v>100594</v>
      </c>
    </row>
    <row r="198" ht="15.75" customHeight="1">
      <c r="A198" s="12"/>
      <c r="B198" s="9"/>
      <c r="C198" s="10"/>
      <c r="D198" s="11"/>
    </row>
    <row r="199" ht="15.75" customHeight="1">
      <c r="A199" s="4" t="s">
        <v>190</v>
      </c>
      <c r="B199" s="14"/>
      <c r="C199" s="15"/>
      <c r="D199" s="7"/>
      <c r="E199" s="6"/>
      <c r="F199" s="6"/>
      <c r="G199" s="7">
        <f>SUM(D200:D202)</f>
        <v>315619</v>
      </c>
    </row>
    <row r="200" ht="15.75" customHeight="1">
      <c r="B200" s="9">
        <v>2018.0</v>
      </c>
      <c r="C200" s="10" t="s">
        <v>191</v>
      </c>
      <c r="D200" s="11">
        <v>37822.0</v>
      </c>
      <c r="E200" s="12">
        <v>2.0</v>
      </c>
      <c r="F200" s="11">
        <f>SUM(D200)</f>
        <v>37822</v>
      </c>
    </row>
    <row r="201" ht="15.75" customHeight="1">
      <c r="B201" s="9">
        <v>2010.0</v>
      </c>
      <c r="C201" s="10" t="s">
        <v>192</v>
      </c>
      <c r="D201" s="11">
        <v>68852.0</v>
      </c>
      <c r="E201" s="12">
        <v>8.0</v>
      </c>
    </row>
    <row r="202" ht="15.75" customHeight="1">
      <c r="B202" s="12">
        <v>2020.0</v>
      </c>
      <c r="C202" s="21" t="s">
        <v>193</v>
      </c>
      <c r="D202" s="13">
        <v>208945.0</v>
      </c>
      <c r="E202" s="12">
        <v>8.0</v>
      </c>
      <c r="F202" s="11">
        <f>SUM(D201:D202)</f>
        <v>277797</v>
      </c>
    </row>
    <row r="203" ht="15.75" customHeight="1">
      <c r="A203" s="12"/>
      <c r="B203" s="12"/>
      <c r="C203" s="10"/>
      <c r="D203" s="11"/>
    </row>
    <row r="204" ht="15.75" customHeight="1">
      <c r="A204" s="4" t="s">
        <v>194</v>
      </c>
      <c r="B204" s="4"/>
      <c r="C204" s="15"/>
      <c r="D204" s="7"/>
      <c r="E204" s="6"/>
      <c r="F204" s="6"/>
      <c r="G204" s="7">
        <f>sum(D205:D206)</f>
        <v>408464</v>
      </c>
    </row>
    <row r="205" ht="15.75" customHeight="1">
      <c r="B205" s="12">
        <v>2019.0</v>
      </c>
      <c r="C205" s="10" t="s">
        <v>195</v>
      </c>
      <c r="D205" s="11">
        <v>29447.0</v>
      </c>
      <c r="E205" s="12">
        <v>4.0</v>
      </c>
      <c r="F205" s="11">
        <f t="shared" ref="F205:F206" si="4">SUM(D205)</f>
        <v>29447</v>
      </c>
    </row>
    <row r="206" ht="15.75" customHeight="1">
      <c r="A206" s="12"/>
      <c r="B206" s="12">
        <v>2020.0</v>
      </c>
      <c r="C206" s="21" t="s">
        <v>196</v>
      </c>
      <c r="D206" s="13">
        <v>379017.0</v>
      </c>
      <c r="E206" s="12">
        <v>8.0</v>
      </c>
      <c r="F206" s="11">
        <f t="shared" si="4"/>
        <v>379017</v>
      </c>
    </row>
    <row r="207" ht="15.75" customHeight="1">
      <c r="A207" s="12"/>
      <c r="B207" s="9"/>
      <c r="C207" s="10"/>
      <c r="D207" s="11"/>
    </row>
    <row r="208" ht="15.75" customHeight="1">
      <c r="A208" s="4" t="s">
        <v>197</v>
      </c>
      <c r="B208" s="14"/>
      <c r="C208" s="15"/>
      <c r="D208" s="7"/>
      <c r="E208" s="6"/>
      <c r="F208" s="6"/>
      <c r="G208" s="7">
        <f>sum(D209:D210)</f>
        <v>91000</v>
      </c>
    </row>
    <row r="209" ht="15.75" customHeight="1">
      <c r="B209" s="9">
        <v>2009.0</v>
      </c>
      <c r="C209" s="10" t="s">
        <v>198</v>
      </c>
      <c r="D209" s="11">
        <v>16000.0</v>
      </c>
      <c r="E209" s="12">
        <v>5.0</v>
      </c>
    </row>
    <row r="210" ht="15.75" customHeight="1">
      <c r="B210" s="9">
        <v>2011.0</v>
      </c>
      <c r="C210" s="10" t="s">
        <v>199</v>
      </c>
      <c r="D210" s="11">
        <v>75000.0</v>
      </c>
      <c r="E210" s="12">
        <v>5.0</v>
      </c>
      <c r="F210" s="11">
        <f>sum(D209:D210)</f>
        <v>91000</v>
      </c>
    </row>
    <row r="211" ht="15.75" customHeight="1">
      <c r="A211" s="12"/>
      <c r="B211" s="9"/>
      <c r="C211" s="10"/>
      <c r="D211" s="11"/>
    </row>
    <row r="212" ht="15.75" customHeight="1">
      <c r="A212" s="4" t="s">
        <v>200</v>
      </c>
      <c r="B212" s="14"/>
      <c r="C212" s="15"/>
      <c r="D212" s="7"/>
      <c r="E212" s="6"/>
      <c r="F212" s="6"/>
      <c r="G212" s="7">
        <f>sum(D213:D215)</f>
        <v>129730</v>
      </c>
    </row>
    <row r="213" ht="15.75" customHeight="1">
      <c r="B213" s="9">
        <v>2009.0</v>
      </c>
      <c r="C213" s="10" t="s">
        <v>201</v>
      </c>
      <c r="D213" s="11">
        <v>50000.0</v>
      </c>
    </row>
    <row r="214" ht="15.75" customHeight="1">
      <c r="B214" s="9">
        <v>2013.0</v>
      </c>
      <c r="C214" s="10" t="s">
        <v>202</v>
      </c>
      <c r="D214" s="11">
        <v>39730.0</v>
      </c>
    </row>
    <row r="215" ht="15.75" customHeight="1">
      <c r="B215" s="12">
        <v>2020.0</v>
      </c>
      <c r="C215" s="21" t="s">
        <v>203</v>
      </c>
      <c r="D215" s="13">
        <v>40000.0</v>
      </c>
      <c r="F215" s="11">
        <f>SUM(D213:D215)</f>
        <v>129730</v>
      </c>
    </row>
    <row r="216" ht="15.75" customHeight="1">
      <c r="A216" s="12"/>
      <c r="B216" s="9"/>
      <c r="C216" s="10"/>
      <c r="D216" s="11"/>
    </row>
    <row r="217" ht="15.75" customHeight="1">
      <c r="A217" s="4" t="s">
        <v>204</v>
      </c>
      <c r="B217" s="14"/>
      <c r="C217" s="15"/>
      <c r="D217" s="7"/>
      <c r="E217" s="6"/>
      <c r="F217" s="6"/>
      <c r="G217" s="7">
        <f>sum(D218:D219)</f>
        <v>140003</v>
      </c>
    </row>
    <row r="218" ht="15.75" customHeight="1">
      <c r="B218" s="9">
        <v>2011.0</v>
      </c>
      <c r="C218" s="10" t="s">
        <v>205</v>
      </c>
      <c r="D218" s="11">
        <v>54077.0</v>
      </c>
      <c r="E218" s="24">
        <v>43833.0</v>
      </c>
    </row>
    <row r="219" ht="15.75" customHeight="1">
      <c r="B219" s="9">
        <v>2017.0</v>
      </c>
      <c r="C219" s="10" t="s">
        <v>206</v>
      </c>
      <c r="D219" s="11">
        <v>85926.0</v>
      </c>
      <c r="E219" s="24">
        <v>43833.0</v>
      </c>
      <c r="F219" s="11">
        <f>SUM(D218:D219)</f>
        <v>140003</v>
      </c>
    </row>
    <row r="220" ht="15.75" customHeight="1">
      <c r="A220" s="12"/>
      <c r="B220" s="9"/>
      <c r="C220" s="10"/>
      <c r="D220" s="11"/>
    </row>
    <row r="221" ht="15.75" customHeight="1">
      <c r="A221" s="4" t="s">
        <v>207</v>
      </c>
      <c r="B221" s="14"/>
      <c r="C221" s="15"/>
      <c r="D221" s="7"/>
      <c r="E221" s="6"/>
      <c r="F221" s="6"/>
      <c r="G221" s="7">
        <f>sum(D222:D226)</f>
        <v>960075</v>
      </c>
    </row>
    <row r="222" ht="15.75" customHeight="1">
      <c r="B222" s="9">
        <v>2014.0</v>
      </c>
      <c r="C222" s="10" t="s">
        <v>208</v>
      </c>
      <c r="D222" s="11">
        <v>109961.0</v>
      </c>
      <c r="E222" s="24">
        <v>43841.0</v>
      </c>
    </row>
    <row r="223" ht="15.75" customHeight="1">
      <c r="B223" s="9">
        <v>2015.0</v>
      </c>
      <c r="C223" s="10" t="s">
        <v>209</v>
      </c>
      <c r="D223" s="11">
        <v>159548.0</v>
      </c>
      <c r="E223" s="24">
        <v>43841.0</v>
      </c>
    </row>
    <row r="224" ht="15.75" customHeight="1">
      <c r="B224" s="9">
        <v>2015.0</v>
      </c>
      <c r="C224" s="10" t="s">
        <v>210</v>
      </c>
      <c r="D224" s="11">
        <v>400000.0</v>
      </c>
      <c r="E224" s="24">
        <v>43841.0</v>
      </c>
    </row>
    <row r="225" ht="15.75" customHeight="1">
      <c r="B225" s="12">
        <v>2019.0</v>
      </c>
      <c r="C225" s="10" t="s">
        <v>211</v>
      </c>
      <c r="D225" s="11">
        <v>80308.0</v>
      </c>
      <c r="E225" s="24">
        <v>43841.0</v>
      </c>
    </row>
    <row r="226" ht="15.75" customHeight="1">
      <c r="B226" s="12">
        <v>2020.0</v>
      </c>
      <c r="C226" s="21" t="s">
        <v>212</v>
      </c>
      <c r="D226" s="13">
        <v>210258.0</v>
      </c>
      <c r="E226" s="24">
        <v>43841.0</v>
      </c>
      <c r="F226" s="7">
        <f>sum(D222:D226)</f>
        <v>960075</v>
      </c>
    </row>
    <row r="227" ht="15.75" customHeight="1">
      <c r="A227" s="4"/>
      <c r="B227" s="14"/>
      <c r="C227" s="15"/>
      <c r="D227" s="7"/>
      <c r="E227" s="6"/>
      <c r="F227" s="6"/>
      <c r="G227" s="6"/>
    </row>
    <row r="228" ht="15.75" customHeight="1">
      <c r="A228" s="4" t="s">
        <v>213</v>
      </c>
      <c r="B228" s="14"/>
      <c r="C228" s="15"/>
      <c r="D228" s="7"/>
      <c r="E228" s="6"/>
      <c r="F228" s="6"/>
      <c r="G228" s="7">
        <f>sum(D229:D231)</f>
        <v>254152</v>
      </c>
    </row>
    <row r="229" ht="15.75" customHeight="1">
      <c r="B229" s="9">
        <v>2009.0</v>
      </c>
      <c r="C229" s="10" t="s">
        <v>214</v>
      </c>
      <c r="D229" s="11">
        <v>18919.0</v>
      </c>
    </row>
    <row r="230" ht="15.75" customHeight="1">
      <c r="B230" s="9">
        <v>2013.0</v>
      </c>
      <c r="C230" s="10" t="s">
        <v>215</v>
      </c>
      <c r="D230" s="11">
        <v>45100.0</v>
      </c>
    </row>
    <row r="231" ht="15.75" customHeight="1">
      <c r="B231" s="12">
        <v>2020.0</v>
      </c>
      <c r="C231" s="21" t="s">
        <v>216</v>
      </c>
      <c r="D231" s="13">
        <v>190133.0</v>
      </c>
      <c r="F231" s="11">
        <f>SUM(D229:D231)</f>
        <v>254152</v>
      </c>
    </row>
    <row r="232" ht="15.75" customHeight="1">
      <c r="A232" s="12"/>
      <c r="B232" s="9"/>
      <c r="C232" s="10"/>
      <c r="D232" s="11"/>
    </row>
    <row r="233" ht="15.75" customHeight="1">
      <c r="A233" s="4" t="s">
        <v>217</v>
      </c>
      <c r="B233" s="14"/>
      <c r="C233" s="15"/>
      <c r="D233" s="7"/>
      <c r="E233" s="6"/>
      <c r="F233" s="6"/>
      <c r="G233" s="7">
        <f>sum(D234:D238)</f>
        <v>506891</v>
      </c>
    </row>
    <row r="234" ht="15.75" customHeight="1">
      <c r="B234" s="9">
        <v>2010.0</v>
      </c>
      <c r="C234" s="10" t="s">
        <v>218</v>
      </c>
      <c r="D234" s="11">
        <v>55000.0</v>
      </c>
      <c r="E234" s="12">
        <v>2.0</v>
      </c>
      <c r="F234" s="11">
        <f>SUM(D234)</f>
        <v>55000</v>
      </c>
    </row>
    <row r="235" ht="15.75" customHeight="1">
      <c r="B235" s="9">
        <v>2012.0</v>
      </c>
      <c r="C235" s="10" t="s">
        <v>219</v>
      </c>
      <c r="D235" s="11">
        <v>168460.0</v>
      </c>
      <c r="E235" s="12">
        <v>3.0</v>
      </c>
    </row>
    <row r="236" ht="15.75" customHeight="1">
      <c r="B236" s="9">
        <v>2013.0</v>
      </c>
      <c r="C236" s="10" t="s">
        <v>220</v>
      </c>
      <c r="D236" s="11">
        <v>123890.0</v>
      </c>
      <c r="E236" s="12">
        <v>3.0</v>
      </c>
    </row>
    <row r="237" ht="15.75" customHeight="1">
      <c r="B237" s="9">
        <v>2013.0</v>
      </c>
      <c r="C237" s="10" t="s">
        <v>221</v>
      </c>
      <c r="D237" s="11">
        <v>92386.0</v>
      </c>
      <c r="E237" s="12">
        <v>3.0</v>
      </c>
    </row>
    <row r="238" ht="15.75" customHeight="1">
      <c r="B238" s="9">
        <v>2018.0</v>
      </c>
      <c r="C238" s="10" t="s">
        <v>222</v>
      </c>
      <c r="D238" s="11">
        <v>67155.0</v>
      </c>
      <c r="E238" s="12">
        <v>3.0</v>
      </c>
      <c r="F238" s="11">
        <f>SUM(D235:D238)</f>
        <v>451891</v>
      </c>
    </row>
    <row r="239" ht="15.75" customHeight="1">
      <c r="A239" s="12"/>
      <c r="B239" s="9"/>
      <c r="C239" s="10"/>
      <c r="D239" s="11"/>
    </row>
    <row r="240" ht="15.75" customHeight="1">
      <c r="A240" s="4" t="s">
        <v>223</v>
      </c>
      <c r="B240" s="14"/>
      <c r="C240" s="15"/>
      <c r="D240" s="7"/>
      <c r="E240" s="6"/>
      <c r="F240" s="6"/>
      <c r="G240" s="7">
        <f>sum(D241:D244)</f>
        <v>96147</v>
      </c>
    </row>
    <row r="241" ht="15.75" customHeight="1">
      <c r="B241" s="9">
        <v>2009.0</v>
      </c>
      <c r="C241" s="10" t="s">
        <v>224</v>
      </c>
      <c r="D241" s="11">
        <v>34400.0</v>
      </c>
      <c r="E241" s="12">
        <v>21.0</v>
      </c>
    </row>
    <row r="242" ht="15.75" customHeight="1">
      <c r="B242" s="9">
        <v>2010.0</v>
      </c>
      <c r="C242" s="10" t="s">
        <v>225</v>
      </c>
      <c r="D242" s="11">
        <v>20167.0</v>
      </c>
      <c r="E242" s="12">
        <v>21.0</v>
      </c>
    </row>
    <row r="243" ht="15.75" customHeight="1">
      <c r="B243" s="9">
        <v>2012.0</v>
      </c>
      <c r="C243" s="10" t="s">
        <v>226</v>
      </c>
      <c r="D243" s="11">
        <v>25580.0</v>
      </c>
      <c r="E243" s="12">
        <v>21.0</v>
      </c>
    </row>
    <row r="244" ht="15.75" customHeight="1">
      <c r="B244" s="9">
        <v>2015.0</v>
      </c>
      <c r="C244" s="10" t="s">
        <v>227</v>
      </c>
      <c r="D244" s="11">
        <v>16000.0</v>
      </c>
      <c r="E244" s="12">
        <v>21.0</v>
      </c>
      <c r="F244" s="11">
        <f>SUM(D241:D244)</f>
        <v>96147</v>
      </c>
    </row>
    <row r="245" ht="15.75" customHeight="1">
      <c r="A245" s="12"/>
      <c r="B245" s="9"/>
      <c r="C245" s="10"/>
      <c r="D245" s="11"/>
    </row>
    <row r="246" ht="15.75" customHeight="1">
      <c r="A246" s="4" t="s">
        <v>228</v>
      </c>
      <c r="B246" s="14"/>
      <c r="C246" s="15"/>
      <c r="D246" s="7"/>
      <c r="E246" s="6"/>
      <c r="F246" s="6"/>
      <c r="G246" s="7">
        <f>sum(D247:D249)</f>
        <v>1259500</v>
      </c>
    </row>
    <row r="247" ht="15.75" customHeight="1">
      <c r="B247" s="9">
        <v>2009.0</v>
      </c>
      <c r="C247" s="10" t="s">
        <v>229</v>
      </c>
      <c r="D247" s="11">
        <v>48000.0</v>
      </c>
      <c r="E247" s="12">
        <v>2.0</v>
      </c>
    </row>
    <row r="248" ht="15.75" customHeight="1">
      <c r="B248" s="9">
        <v>2012.0</v>
      </c>
      <c r="C248" s="10" t="s">
        <v>230</v>
      </c>
      <c r="D248" s="11">
        <v>714314.0</v>
      </c>
      <c r="E248" s="12">
        <v>2.0</v>
      </c>
    </row>
    <row r="249" ht="15.75" customHeight="1">
      <c r="B249" s="9">
        <v>2014.0</v>
      </c>
      <c r="C249" s="10" t="s">
        <v>231</v>
      </c>
      <c r="D249" s="11">
        <v>497186.0</v>
      </c>
      <c r="E249" s="12">
        <v>2.0</v>
      </c>
      <c r="F249" s="11">
        <f>SUM(D247:D249)</f>
        <v>1259500</v>
      </c>
    </row>
    <row r="250" ht="15.75" customHeight="1">
      <c r="A250" s="12"/>
      <c r="B250" s="9"/>
      <c r="C250" s="10"/>
      <c r="D250" s="11"/>
    </row>
    <row r="251" ht="15.75" customHeight="1">
      <c r="A251" s="4" t="s">
        <v>232</v>
      </c>
      <c r="B251" s="14"/>
      <c r="C251" s="15"/>
      <c r="D251" s="7"/>
      <c r="E251" s="6"/>
      <c r="F251" s="6"/>
      <c r="G251" s="7">
        <f>sum(D252:D281)</f>
        <v>5536358</v>
      </c>
    </row>
    <row r="252" ht="15.75" customHeight="1">
      <c r="B252" s="9">
        <v>2011.0</v>
      </c>
      <c r="C252" s="10" t="s">
        <v>233</v>
      </c>
      <c r="D252" s="11">
        <v>49217.0</v>
      </c>
      <c r="E252" s="12">
        <v>5.0</v>
      </c>
    </row>
    <row r="253" ht="15.75" customHeight="1">
      <c r="B253" s="9">
        <v>2012.0</v>
      </c>
      <c r="C253" s="10" t="s">
        <v>234</v>
      </c>
      <c r="D253" s="11">
        <v>77769.0</v>
      </c>
      <c r="E253" s="12">
        <v>5.0</v>
      </c>
    </row>
    <row r="254" ht="15.75" customHeight="1">
      <c r="B254" s="12">
        <v>2019.0</v>
      </c>
      <c r="C254" s="10" t="s">
        <v>235</v>
      </c>
      <c r="D254" s="11">
        <v>66844.0</v>
      </c>
      <c r="E254" s="12">
        <v>5.0</v>
      </c>
      <c r="F254" s="11">
        <f>SUM(D252:D254)</f>
        <v>193830</v>
      </c>
    </row>
    <row r="255" ht="15.75" customHeight="1">
      <c r="B255" s="9">
        <v>2009.0</v>
      </c>
      <c r="C255" s="10" t="s">
        <v>236</v>
      </c>
      <c r="D255" s="11">
        <v>112500.0</v>
      </c>
      <c r="E255" s="20" t="s">
        <v>237</v>
      </c>
    </row>
    <row r="256" ht="15.75" customHeight="1">
      <c r="B256" s="9">
        <v>2010.0</v>
      </c>
      <c r="C256" s="10" t="s">
        <v>238</v>
      </c>
      <c r="D256" s="11">
        <v>182725.0</v>
      </c>
      <c r="E256" s="20" t="s">
        <v>237</v>
      </c>
    </row>
    <row r="257" ht="15.75" customHeight="1">
      <c r="B257" s="9">
        <v>2010.0</v>
      </c>
      <c r="C257" s="10" t="s">
        <v>239</v>
      </c>
      <c r="D257" s="11">
        <v>210000.0</v>
      </c>
      <c r="E257" s="20" t="s">
        <v>237</v>
      </c>
    </row>
    <row r="258" ht="15.75" customHeight="1">
      <c r="B258" s="9">
        <v>2010.0</v>
      </c>
      <c r="C258" s="10" t="s">
        <v>240</v>
      </c>
      <c r="D258" s="11">
        <v>166145.0</v>
      </c>
      <c r="E258" s="20" t="s">
        <v>237</v>
      </c>
    </row>
    <row r="259" ht="15.75" customHeight="1">
      <c r="B259" s="9">
        <v>2010.0</v>
      </c>
      <c r="C259" s="10" t="s">
        <v>241</v>
      </c>
      <c r="D259" s="11">
        <v>100000.0</v>
      </c>
      <c r="E259" s="20" t="s">
        <v>237</v>
      </c>
    </row>
    <row r="260" ht="15.75" customHeight="1">
      <c r="B260" s="9">
        <v>2011.0</v>
      </c>
      <c r="C260" s="10" t="s">
        <v>242</v>
      </c>
      <c r="D260" s="11">
        <v>262980.0</v>
      </c>
      <c r="E260" s="20" t="s">
        <v>237</v>
      </c>
    </row>
    <row r="261" ht="15.75" customHeight="1">
      <c r="B261" s="9">
        <v>2011.0</v>
      </c>
      <c r="C261" s="10" t="s">
        <v>243</v>
      </c>
      <c r="D261" s="11">
        <v>281733.0</v>
      </c>
      <c r="E261" s="20" t="s">
        <v>237</v>
      </c>
    </row>
    <row r="262" ht="15.75" customHeight="1">
      <c r="B262" s="9">
        <v>2012.0</v>
      </c>
      <c r="C262" s="10" t="s">
        <v>244</v>
      </c>
      <c r="D262" s="11">
        <v>170833.0</v>
      </c>
      <c r="E262" s="20" t="s">
        <v>237</v>
      </c>
    </row>
    <row r="263" ht="15.75" customHeight="1">
      <c r="B263" s="9">
        <v>2012.0</v>
      </c>
      <c r="C263" s="10" t="s">
        <v>245</v>
      </c>
      <c r="D263" s="11">
        <v>362450.0</v>
      </c>
      <c r="E263" s="20" t="s">
        <v>237</v>
      </c>
    </row>
    <row r="264" ht="15.75" customHeight="1">
      <c r="B264" s="9">
        <v>2013.0</v>
      </c>
      <c r="C264" s="10" t="s">
        <v>246</v>
      </c>
      <c r="D264" s="11">
        <v>300000.0</v>
      </c>
      <c r="E264" s="20" t="s">
        <v>237</v>
      </c>
    </row>
    <row r="265" ht="15.75" customHeight="1">
      <c r="B265" s="9">
        <v>2013.0</v>
      </c>
      <c r="C265" s="10" t="s">
        <v>247</v>
      </c>
      <c r="D265" s="11">
        <v>194403.0</v>
      </c>
      <c r="E265" s="20" t="s">
        <v>237</v>
      </c>
    </row>
    <row r="266" ht="15.75" customHeight="1">
      <c r="B266" s="9">
        <v>2013.0</v>
      </c>
      <c r="C266" s="10" t="s">
        <v>248</v>
      </c>
      <c r="D266" s="11">
        <v>102810.0</v>
      </c>
      <c r="E266" s="20" t="s">
        <v>237</v>
      </c>
    </row>
    <row r="267" ht="15.75" customHeight="1">
      <c r="B267" s="9">
        <v>2013.0</v>
      </c>
      <c r="C267" s="10" t="s">
        <v>249</v>
      </c>
      <c r="D267" s="11">
        <v>111600.0</v>
      </c>
      <c r="E267" s="20" t="s">
        <v>237</v>
      </c>
    </row>
    <row r="268" ht="15.75" customHeight="1">
      <c r="B268" s="9">
        <v>2014.0</v>
      </c>
      <c r="C268" s="10" t="s">
        <v>250</v>
      </c>
      <c r="D268" s="11">
        <v>209982.0</v>
      </c>
      <c r="E268" s="20" t="s">
        <v>237</v>
      </c>
    </row>
    <row r="269" ht="15.75" customHeight="1">
      <c r="B269" s="9">
        <v>2014.0</v>
      </c>
      <c r="C269" s="10" t="s">
        <v>251</v>
      </c>
      <c r="D269" s="11">
        <v>33419.0</v>
      </c>
      <c r="E269" s="20" t="s">
        <v>237</v>
      </c>
    </row>
    <row r="270" ht="15.75" customHeight="1">
      <c r="B270" s="9">
        <v>2015.0</v>
      </c>
      <c r="C270" s="10" t="s">
        <v>252</v>
      </c>
      <c r="D270" s="11">
        <v>236777.0</v>
      </c>
      <c r="E270" s="20" t="s">
        <v>237</v>
      </c>
    </row>
    <row r="271" ht="15.75" customHeight="1">
      <c r="B271" s="9">
        <v>2015.0</v>
      </c>
      <c r="C271" s="10" t="s">
        <v>253</v>
      </c>
      <c r="D271" s="11">
        <v>131574.0</v>
      </c>
      <c r="E271" s="20" t="s">
        <v>237</v>
      </c>
    </row>
    <row r="272" ht="15.75" customHeight="1">
      <c r="B272" s="9">
        <v>2016.0</v>
      </c>
      <c r="C272" s="10" t="s">
        <v>254</v>
      </c>
      <c r="D272" s="11">
        <v>421941.0</v>
      </c>
      <c r="E272" s="20" t="s">
        <v>237</v>
      </c>
    </row>
    <row r="273" ht="15.75" customHeight="1">
      <c r="B273" s="9">
        <v>2016.0</v>
      </c>
      <c r="C273" s="10" t="s">
        <v>255</v>
      </c>
      <c r="D273" s="11">
        <v>344204.0</v>
      </c>
      <c r="E273" s="20" t="s">
        <v>237</v>
      </c>
    </row>
    <row r="274" ht="15.75" customHeight="1">
      <c r="B274" s="9">
        <v>2016.0</v>
      </c>
      <c r="C274" s="10" t="s">
        <v>249</v>
      </c>
      <c r="D274" s="11">
        <v>151639.0</v>
      </c>
      <c r="E274" s="20" t="s">
        <v>237</v>
      </c>
    </row>
    <row r="275" ht="15.75" customHeight="1">
      <c r="B275" s="9">
        <v>2017.0</v>
      </c>
      <c r="C275" s="10" t="s">
        <v>256</v>
      </c>
      <c r="D275" s="11">
        <v>187668.0</v>
      </c>
      <c r="E275" s="20" t="s">
        <v>237</v>
      </c>
    </row>
    <row r="276" ht="15.75" customHeight="1">
      <c r="B276" s="9">
        <v>2017.0</v>
      </c>
      <c r="C276" s="10" t="s">
        <v>257</v>
      </c>
      <c r="D276" s="11">
        <v>208031.0</v>
      </c>
      <c r="E276" s="20" t="s">
        <v>237</v>
      </c>
    </row>
    <row r="277" ht="15.75" customHeight="1">
      <c r="B277" s="9">
        <v>2017.0</v>
      </c>
      <c r="C277" s="10" t="s">
        <v>258</v>
      </c>
      <c r="D277" s="11">
        <v>244551.0</v>
      </c>
      <c r="E277" s="20" t="s">
        <v>237</v>
      </c>
    </row>
    <row r="278" ht="15.75" customHeight="1">
      <c r="B278" s="9">
        <v>2017.0</v>
      </c>
      <c r="C278" s="10" t="s">
        <v>249</v>
      </c>
      <c r="D278" s="11">
        <v>148764.0</v>
      </c>
      <c r="E278" s="20" t="s">
        <v>237</v>
      </c>
    </row>
    <row r="279" ht="15.75" customHeight="1">
      <c r="B279" s="9">
        <v>2018.0</v>
      </c>
      <c r="C279" s="10" t="s">
        <v>259</v>
      </c>
      <c r="D279" s="11">
        <v>112688.0</v>
      </c>
      <c r="E279" s="20" t="s">
        <v>237</v>
      </c>
    </row>
    <row r="280" ht="15.75" customHeight="1">
      <c r="B280" s="9">
        <v>2018.0</v>
      </c>
      <c r="C280" s="10" t="s">
        <v>260</v>
      </c>
      <c r="D280" s="11">
        <v>194101.0</v>
      </c>
      <c r="E280" s="20" t="s">
        <v>237</v>
      </c>
    </row>
    <row r="281" ht="15.75" customHeight="1">
      <c r="B281" s="12">
        <v>2019.0</v>
      </c>
      <c r="C281" s="10" t="s">
        <v>261</v>
      </c>
      <c r="D281" s="11">
        <v>159010.0</v>
      </c>
      <c r="E281" s="20" t="s">
        <v>237</v>
      </c>
      <c r="F281" s="11">
        <f>SUM(D255:D281)</f>
        <v>5342528</v>
      </c>
    </row>
    <row r="282" ht="15.75" customHeight="1">
      <c r="A282" s="12"/>
      <c r="B282" s="9"/>
      <c r="C282" s="10"/>
      <c r="D282" s="11"/>
    </row>
    <row r="283" ht="15.75" customHeight="1">
      <c r="A283" s="4" t="s">
        <v>262</v>
      </c>
      <c r="B283" s="14"/>
      <c r="C283" s="15"/>
      <c r="D283" s="7"/>
      <c r="E283" s="6"/>
      <c r="F283" s="6"/>
      <c r="G283" s="7">
        <f>sum(D284:D293)</f>
        <v>1115266</v>
      </c>
    </row>
    <row r="284" ht="15.75" customHeight="1">
      <c r="B284" s="9">
        <v>2011.0</v>
      </c>
      <c r="C284" s="10" t="s">
        <v>263</v>
      </c>
      <c r="D284" s="11">
        <v>215911.0</v>
      </c>
    </row>
    <row r="285" ht="15.75" customHeight="1">
      <c r="B285" s="9">
        <v>2012.0</v>
      </c>
      <c r="C285" s="10" t="s">
        <v>264</v>
      </c>
      <c r="D285" s="11">
        <v>30976.0</v>
      </c>
    </row>
    <row r="286" ht="15.75" customHeight="1">
      <c r="B286" s="9">
        <v>2013.0</v>
      </c>
      <c r="C286" s="10" t="s">
        <v>265</v>
      </c>
      <c r="D286" s="11">
        <v>97279.0</v>
      </c>
    </row>
    <row r="287" ht="15.75" customHeight="1">
      <c r="B287" s="9">
        <v>2013.0</v>
      </c>
      <c r="C287" s="10" t="s">
        <v>266</v>
      </c>
      <c r="D287" s="11">
        <v>33621.0</v>
      </c>
    </row>
    <row r="288" ht="15.75" customHeight="1">
      <c r="B288" s="9">
        <v>2014.0</v>
      </c>
      <c r="C288" s="10" t="s">
        <v>267</v>
      </c>
      <c r="D288" s="11">
        <v>16943.0</v>
      </c>
    </row>
    <row r="289" ht="15.75" customHeight="1">
      <c r="B289" s="9">
        <v>2015.0</v>
      </c>
      <c r="C289" s="10" t="s">
        <v>268</v>
      </c>
      <c r="D289" s="11">
        <v>90500.0</v>
      </c>
    </row>
    <row r="290" ht="15.75" customHeight="1">
      <c r="B290" s="9">
        <v>2015.0</v>
      </c>
      <c r="C290" s="10" t="s">
        <v>269</v>
      </c>
      <c r="D290" s="11">
        <v>28639.0</v>
      </c>
    </row>
    <row r="291" ht="15.75" customHeight="1">
      <c r="B291" s="9">
        <v>2016.0</v>
      </c>
      <c r="C291" s="10" t="s">
        <v>270</v>
      </c>
      <c r="D291" s="11">
        <v>116038.0</v>
      </c>
    </row>
    <row r="292" ht="15.75" customHeight="1">
      <c r="B292" s="9">
        <v>2017.0</v>
      </c>
      <c r="C292" s="10" t="s">
        <v>271</v>
      </c>
      <c r="D292" s="11">
        <v>60599.0</v>
      </c>
    </row>
    <row r="293" ht="15.75" customHeight="1">
      <c r="B293" s="12">
        <v>2019.0</v>
      </c>
      <c r="C293" s="10" t="s">
        <v>272</v>
      </c>
      <c r="D293" s="11">
        <v>424760.0</v>
      </c>
    </row>
    <row r="294" ht="15.75" customHeight="1">
      <c r="C294" s="10"/>
      <c r="D294" s="12"/>
      <c r="E294" s="12"/>
      <c r="F294" s="12"/>
    </row>
    <row r="295" ht="15.75" customHeight="1">
      <c r="C295" s="10"/>
      <c r="E295" s="12"/>
    </row>
    <row r="296" ht="15.75" customHeight="1">
      <c r="C296" s="21"/>
    </row>
    <row r="297" ht="15.75" customHeight="1">
      <c r="C297" s="10"/>
      <c r="D297" s="11"/>
    </row>
    <row r="298" ht="15.75" customHeight="1"/>
    <row r="299" ht="15.75" customHeight="1"/>
    <row r="300" ht="15.75" customHeight="1">
      <c r="C300" s="10"/>
      <c r="D300" s="11"/>
    </row>
    <row r="301" ht="15.75" customHeight="1">
      <c r="C301" s="10"/>
      <c r="D301" s="11"/>
    </row>
    <row r="302" ht="15.75" customHeight="1">
      <c r="C302" s="10"/>
      <c r="D302" s="11"/>
    </row>
    <row r="303" ht="15.75" customHeight="1">
      <c r="C303" s="10"/>
      <c r="D303" s="11"/>
    </row>
    <row r="304" ht="15.75" customHeight="1">
      <c r="C304" s="10"/>
      <c r="D304" s="11"/>
    </row>
    <row r="305" ht="15.75" customHeight="1">
      <c r="C305" s="10"/>
      <c r="D305" s="11"/>
    </row>
    <row r="306" ht="15.75" customHeight="1">
      <c r="C306" s="10"/>
      <c r="D306" s="11"/>
    </row>
    <row r="307" ht="15.75" customHeight="1">
      <c r="C307" s="10"/>
      <c r="D307" s="11"/>
    </row>
    <row r="308" ht="15.75" customHeight="1">
      <c r="C308" s="10"/>
      <c r="D308" s="11"/>
    </row>
    <row r="309" ht="15.75" customHeight="1">
      <c r="C309" s="10"/>
      <c r="D309" s="11"/>
    </row>
    <row r="310" ht="15.75" customHeight="1">
      <c r="C310" s="10"/>
      <c r="D310" s="11"/>
    </row>
    <row r="311" ht="15.75" customHeight="1">
      <c r="C311" s="10"/>
      <c r="D311" s="11"/>
    </row>
    <row r="312" ht="15.75" customHeight="1">
      <c r="C312" s="10"/>
      <c r="D312" s="11"/>
    </row>
    <row r="313" ht="15.75" customHeight="1">
      <c r="C313" s="10"/>
      <c r="D313" s="11"/>
    </row>
    <row r="314" ht="15.75" customHeight="1">
      <c r="C314" s="10"/>
      <c r="D314" s="11"/>
    </row>
    <row r="315" ht="15.75" customHeight="1">
      <c r="C315" s="10"/>
      <c r="D315" s="11"/>
    </row>
    <row r="316" ht="15.75" customHeight="1">
      <c r="C316" s="10"/>
      <c r="D316" s="11"/>
    </row>
    <row r="317" ht="15.75" customHeight="1">
      <c r="C317" s="10"/>
      <c r="D317" s="11"/>
    </row>
    <row r="318" ht="15.75" customHeight="1">
      <c r="C318" s="10"/>
      <c r="D318" s="11"/>
    </row>
    <row r="319" ht="15.75" customHeight="1">
      <c r="C319" s="10"/>
      <c r="D319" s="11"/>
    </row>
    <row r="320" ht="15.75" customHeight="1">
      <c r="C320" s="10"/>
      <c r="D320" s="11"/>
    </row>
    <row r="321" ht="15.75" customHeight="1">
      <c r="C321" s="10"/>
      <c r="D321" s="11"/>
    </row>
    <row r="322" ht="15.75" customHeight="1">
      <c r="C322" s="10"/>
      <c r="D322" s="11"/>
    </row>
    <row r="323" ht="15.75" customHeight="1">
      <c r="C323" s="10"/>
      <c r="D323" s="11"/>
    </row>
    <row r="324" ht="15.75" customHeight="1">
      <c r="C324" s="10"/>
      <c r="D324" s="11"/>
    </row>
    <row r="325" ht="15.75" customHeight="1">
      <c r="C325" s="10"/>
      <c r="D325" s="11"/>
    </row>
    <row r="326" ht="15.75" customHeight="1">
      <c r="C326" s="10"/>
      <c r="D326" s="11"/>
    </row>
    <row r="327" ht="15.75" customHeight="1">
      <c r="C327" s="10"/>
      <c r="D327" s="11"/>
    </row>
    <row r="328" ht="15.75" customHeight="1">
      <c r="C328" s="10"/>
      <c r="D328" s="11"/>
    </row>
    <row r="329" ht="15.75" customHeight="1">
      <c r="C329" s="10"/>
      <c r="D329" s="11"/>
    </row>
    <row r="330" ht="15.75" customHeight="1">
      <c r="C330" s="10"/>
      <c r="D330" s="11"/>
    </row>
    <row r="331" ht="15.75" customHeight="1">
      <c r="C331" s="10"/>
      <c r="D331" s="11"/>
    </row>
    <row r="332" ht="15.75" customHeight="1">
      <c r="C332" s="10"/>
      <c r="D332" s="11"/>
    </row>
    <row r="333" ht="15.75" customHeight="1">
      <c r="C333" s="10"/>
      <c r="D333" s="11"/>
    </row>
    <row r="334" ht="15.75" customHeight="1">
      <c r="C334" s="10"/>
      <c r="D334" s="11"/>
    </row>
    <row r="335" ht="15.75" customHeight="1">
      <c r="C335" s="10"/>
      <c r="D335" s="11"/>
    </row>
    <row r="336" ht="15.75" customHeight="1">
      <c r="C336" s="10"/>
      <c r="D336" s="11"/>
    </row>
    <row r="337" ht="15.75" customHeight="1">
      <c r="C337" s="10"/>
      <c r="D337" s="11"/>
    </row>
    <row r="338" ht="15.75" customHeight="1">
      <c r="C338" s="10"/>
      <c r="D338" s="11"/>
    </row>
    <row r="339" ht="15.75" customHeight="1">
      <c r="C339" s="10"/>
      <c r="D339" s="11"/>
    </row>
    <row r="340" ht="15.75" customHeight="1">
      <c r="C340" s="10"/>
      <c r="D340" s="11"/>
    </row>
    <row r="341" ht="15.75" customHeight="1">
      <c r="C341" s="10"/>
      <c r="D341" s="11"/>
    </row>
    <row r="342" ht="15.75" customHeight="1">
      <c r="C342" s="10"/>
      <c r="D342" s="11"/>
    </row>
    <row r="343" ht="15.75" customHeight="1">
      <c r="C343" s="10"/>
      <c r="D343" s="11"/>
    </row>
    <row r="344" ht="15.75" customHeight="1">
      <c r="C344" s="10"/>
      <c r="D344" s="11"/>
    </row>
    <row r="345" ht="15.75" customHeight="1">
      <c r="C345" s="10"/>
      <c r="D345" s="11"/>
    </row>
    <row r="346" ht="15.75" customHeight="1">
      <c r="C346" s="10"/>
      <c r="D346" s="11"/>
    </row>
    <row r="347" ht="15.75" customHeight="1">
      <c r="C347" s="10"/>
      <c r="D347" s="11"/>
    </row>
    <row r="348" ht="15.75" customHeight="1">
      <c r="C348" s="10"/>
      <c r="D348" s="11"/>
    </row>
    <row r="349" ht="15.75" customHeight="1">
      <c r="C349" s="10"/>
      <c r="D349" s="11"/>
    </row>
    <row r="350" ht="15.75" customHeight="1">
      <c r="C350" s="10"/>
      <c r="D350" s="11"/>
    </row>
    <row r="351" ht="15.75" customHeight="1">
      <c r="C351" s="10"/>
      <c r="D351" s="11"/>
    </row>
    <row r="352" ht="15.75" customHeight="1">
      <c r="C352" s="10"/>
      <c r="D352" s="11"/>
    </row>
    <row r="353" ht="15.75" customHeight="1">
      <c r="C353" s="10"/>
      <c r="D353" s="11"/>
    </row>
    <row r="354" ht="15.75" customHeight="1">
      <c r="C354" s="10"/>
      <c r="D354" s="11"/>
    </row>
    <row r="355" ht="15.75" customHeight="1">
      <c r="C355" s="10"/>
      <c r="D355" s="11"/>
    </row>
    <row r="356" ht="15.75" customHeight="1">
      <c r="C356" s="10"/>
      <c r="D356" s="11"/>
    </row>
    <row r="357" ht="15.75" customHeight="1">
      <c r="C357" s="10"/>
      <c r="D357" s="11"/>
    </row>
    <row r="358" ht="15.75" customHeight="1">
      <c r="C358" s="10"/>
      <c r="D358" s="11"/>
    </row>
    <row r="359" ht="15.75" customHeight="1">
      <c r="C359" s="10"/>
      <c r="D359" s="11"/>
    </row>
    <row r="360" ht="15.75" customHeight="1">
      <c r="C360" s="10"/>
      <c r="D360" s="11"/>
    </row>
    <row r="361" ht="15.75" customHeight="1">
      <c r="C361" s="10"/>
      <c r="D361" s="11"/>
    </row>
    <row r="362" ht="15.75" customHeight="1">
      <c r="C362" s="10"/>
      <c r="D362" s="11"/>
    </row>
    <row r="363" ht="15.75" customHeight="1">
      <c r="C363" s="10"/>
      <c r="D363" s="11"/>
    </row>
    <row r="364" ht="15.75" customHeight="1">
      <c r="C364" s="10"/>
      <c r="D364" s="11"/>
    </row>
    <row r="365" ht="15.75" customHeight="1">
      <c r="C365" s="10"/>
      <c r="D365" s="11"/>
    </row>
    <row r="366" ht="15.75" customHeight="1">
      <c r="C366" s="10"/>
      <c r="D366" s="11"/>
    </row>
    <row r="367" ht="15.75" customHeight="1">
      <c r="C367" s="10"/>
      <c r="D367" s="11"/>
    </row>
    <row r="368" ht="15.75" customHeight="1">
      <c r="C368" s="10"/>
      <c r="D368" s="11"/>
    </row>
    <row r="369" ht="15.75" customHeight="1">
      <c r="C369" s="10"/>
      <c r="D369" s="11"/>
    </row>
    <row r="370" ht="15.75" customHeight="1">
      <c r="C370" s="10"/>
      <c r="D370" s="11"/>
    </row>
    <row r="371" ht="15.75" customHeight="1">
      <c r="C371" s="10"/>
      <c r="D371" s="11"/>
    </row>
    <row r="372" ht="15.75" customHeight="1">
      <c r="C372" s="10"/>
      <c r="D372" s="11"/>
    </row>
    <row r="373" ht="15.75" customHeight="1">
      <c r="C373" s="10"/>
      <c r="D373" s="11"/>
    </row>
    <row r="374" ht="15.75" customHeight="1">
      <c r="C374" s="10"/>
      <c r="D374" s="11"/>
    </row>
    <row r="375" ht="15.75" customHeight="1">
      <c r="C375" s="10"/>
      <c r="D375" s="11"/>
    </row>
    <row r="376" ht="15.75" customHeight="1">
      <c r="C376" s="10"/>
      <c r="D376" s="11"/>
    </row>
    <row r="377" ht="15.75" customHeight="1">
      <c r="C377" s="10"/>
      <c r="D377" s="11"/>
    </row>
    <row r="378" ht="15.75" customHeight="1">
      <c r="C378" s="10"/>
      <c r="D378" s="11"/>
    </row>
    <row r="379" ht="15.75" customHeight="1">
      <c r="C379" s="10"/>
      <c r="D379" s="11"/>
    </row>
    <row r="380" ht="15.75" customHeight="1">
      <c r="C380" s="10"/>
      <c r="D380" s="11"/>
    </row>
    <row r="381" ht="15.75" customHeight="1">
      <c r="C381" s="10"/>
      <c r="D381" s="11"/>
    </row>
    <row r="382" ht="15.75" customHeight="1">
      <c r="C382" s="10"/>
      <c r="D382" s="11"/>
    </row>
    <row r="383" ht="15.75" customHeight="1">
      <c r="C383" s="10"/>
      <c r="D383" s="11"/>
    </row>
    <row r="384" ht="15.75" customHeight="1">
      <c r="C384" s="10"/>
      <c r="D384" s="11"/>
    </row>
    <row r="385" ht="15.75" customHeight="1">
      <c r="C385" s="10"/>
      <c r="D385" s="11"/>
    </row>
    <row r="386" ht="15.75" customHeight="1">
      <c r="C386" s="10"/>
      <c r="D386" s="11"/>
    </row>
    <row r="387" ht="15.75" customHeight="1">
      <c r="C387" s="10"/>
      <c r="D387" s="11"/>
    </row>
    <row r="388" ht="15.75" customHeight="1">
      <c r="C388" s="10"/>
      <c r="D388" s="11"/>
    </row>
    <row r="389" ht="15.75" customHeight="1">
      <c r="C389" s="10"/>
      <c r="D389" s="11"/>
    </row>
    <row r="390" ht="15.75" customHeight="1">
      <c r="C390" s="10"/>
      <c r="D390" s="11"/>
    </row>
    <row r="391" ht="15.75" customHeight="1">
      <c r="C391" s="10"/>
      <c r="D391" s="11"/>
    </row>
    <row r="392" ht="15.75" customHeight="1">
      <c r="C392" s="10"/>
      <c r="D392" s="11"/>
    </row>
    <row r="393" ht="15.75" customHeight="1">
      <c r="C393" s="10"/>
      <c r="D393" s="11"/>
    </row>
    <row r="394" ht="15.75" customHeight="1">
      <c r="C394" s="10"/>
      <c r="D394" s="11"/>
    </row>
    <row r="395" ht="15.75" customHeight="1">
      <c r="C395" s="10"/>
      <c r="D395" s="11"/>
    </row>
    <row r="396" ht="15.75" customHeight="1">
      <c r="C396" s="10"/>
      <c r="D396" s="11"/>
    </row>
    <row r="397" ht="15.75" customHeight="1">
      <c r="C397" s="10"/>
      <c r="D397" s="11"/>
    </row>
    <row r="398" ht="15.75" customHeight="1">
      <c r="C398" s="10"/>
      <c r="D398" s="11"/>
    </row>
    <row r="399" ht="15.75" customHeight="1">
      <c r="C399" s="10"/>
      <c r="D399" s="11"/>
    </row>
    <row r="400" ht="15.75" customHeight="1">
      <c r="C400" s="10"/>
      <c r="D400" s="11"/>
    </row>
    <row r="401" ht="15.75" customHeight="1">
      <c r="C401" s="10"/>
      <c r="D401" s="11"/>
    </row>
    <row r="402" ht="15.75" customHeight="1">
      <c r="C402" s="10"/>
      <c r="D402" s="11"/>
    </row>
    <row r="403" ht="15.75" customHeight="1">
      <c r="C403" s="10"/>
      <c r="D403" s="11"/>
    </row>
    <row r="404" ht="15.75" customHeight="1">
      <c r="C404" s="10"/>
      <c r="D404" s="11"/>
    </row>
    <row r="405" ht="15.75" customHeight="1">
      <c r="C405" s="10"/>
      <c r="D405" s="11"/>
    </row>
    <row r="406" ht="15.75" customHeight="1">
      <c r="C406" s="10"/>
      <c r="D406" s="11"/>
    </row>
    <row r="407" ht="15.75" customHeight="1">
      <c r="C407" s="10"/>
      <c r="D407" s="11"/>
    </row>
    <row r="408" ht="15.75" customHeight="1">
      <c r="C408" s="10"/>
      <c r="D408" s="11"/>
    </row>
    <row r="409" ht="15.75" customHeight="1">
      <c r="C409" s="10"/>
      <c r="D409" s="11"/>
    </row>
    <row r="410" ht="15.75" customHeight="1">
      <c r="C410" s="10"/>
      <c r="D410" s="11"/>
    </row>
    <row r="411" ht="15.75" customHeight="1">
      <c r="C411" s="10"/>
      <c r="D411" s="11"/>
    </row>
    <row r="412" ht="15.75" customHeight="1">
      <c r="C412" s="10"/>
      <c r="D412" s="11"/>
    </row>
    <row r="413" ht="15.75" customHeight="1">
      <c r="C413" s="10"/>
      <c r="D413" s="11"/>
    </row>
    <row r="414" ht="15.75" customHeight="1">
      <c r="C414" s="10"/>
      <c r="D414" s="11"/>
    </row>
    <row r="415" ht="15.75" customHeight="1">
      <c r="C415" s="10"/>
      <c r="D415" s="11"/>
    </row>
    <row r="416" ht="15.75" customHeight="1">
      <c r="C416" s="10"/>
      <c r="D416" s="11"/>
    </row>
    <row r="417" ht="15.75" customHeight="1">
      <c r="C417" s="10"/>
      <c r="D417" s="11"/>
    </row>
    <row r="418" ht="15.75" customHeight="1">
      <c r="C418" s="10"/>
      <c r="D418" s="11"/>
    </row>
    <row r="419" ht="15.75" customHeight="1">
      <c r="C419" s="10"/>
      <c r="D419" s="11"/>
    </row>
    <row r="420" ht="15.75" customHeight="1">
      <c r="C420" s="10"/>
      <c r="D420" s="11"/>
    </row>
    <row r="421" ht="15.75" customHeight="1">
      <c r="C421" s="10"/>
      <c r="D421" s="11"/>
    </row>
    <row r="422" ht="15.75" customHeight="1">
      <c r="C422" s="10"/>
      <c r="D422" s="11"/>
    </row>
    <row r="423" ht="15.75" customHeight="1">
      <c r="C423" s="10"/>
      <c r="D423" s="11"/>
    </row>
    <row r="424" ht="15.75" customHeight="1">
      <c r="C424" s="10"/>
      <c r="D424" s="11"/>
    </row>
    <row r="425" ht="15.75" customHeight="1">
      <c r="C425" s="10"/>
      <c r="D425" s="11"/>
    </row>
    <row r="426" ht="15.75" customHeight="1">
      <c r="C426" s="10"/>
      <c r="D426" s="11"/>
    </row>
    <row r="427" ht="15.75" customHeight="1">
      <c r="C427" s="10"/>
      <c r="D427" s="11"/>
    </row>
    <row r="428" ht="15.75" customHeight="1">
      <c r="C428" s="10"/>
      <c r="D428" s="11"/>
    </row>
    <row r="429" ht="15.75" customHeight="1">
      <c r="C429" s="10"/>
      <c r="D429" s="11"/>
    </row>
    <row r="430" ht="15.75" customHeight="1">
      <c r="C430" s="10"/>
      <c r="D430" s="11"/>
    </row>
    <row r="431" ht="15.75" customHeight="1">
      <c r="C431" s="10"/>
      <c r="D431" s="11"/>
    </row>
    <row r="432" ht="15.75" customHeight="1">
      <c r="C432" s="10"/>
      <c r="D432" s="11"/>
    </row>
    <row r="433" ht="15.75" customHeight="1">
      <c r="C433" s="10"/>
      <c r="D433" s="11"/>
    </row>
    <row r="434" ht="15.75" customHeight="1">
      <c r="C434" s="10"/>
      <c r="D434" s="11"/>
    </row>
    <row r="435" ht="15.75" customHeight="1">
      <c r="C435" s="10"/>
      <c r="D435" s="11"/>
    </row>
    <row r="436" ht="15.75" customHeight="1">
      <c r="C436" s="10"/>
      <c r="D436" s="11"/>
    </row>
    <row r="437" ht="15.75" customHeight="1">
      <c r="C437" s="10"/>
      <c r="D437" s="11"/>
    </row>
    <row r="438" ht="15.75" customHeight="1">
      <c r="C438" s="10"/>
      <c r="D438" s="11"/>
    </row>
    <row r="439" ht="15.75" customHeight="1">
      <c r="C439" s="10"/>
      <c r="D439" s="11"/>
    </row>
    <row r="440" ht="15.75" customHeight="1">
      <c r="C440" s="10"/>
      <c r="D440" s="11"/>
    </row>
    <row r="441" ht="15.75" customHeight="1">
      <c r="C441" s="10"/>
      <c r="D441" s="11"/>
    </row>
    <row r="442" ht="15.75" customHeight="1">
      <c r="C442" s="10"/>
      <c r="D442" s="11"/>
    </row>
    <row r="443" ht="15.75" customHeight="1">
      <c r="C443" s="10"/>
      <c r="D443" s="11"/>
    </row>
    <row r="444" ht="15.75" customHeight="1">
      <c r="C444" s="10"/>
      <c r="D444" s="11"/>
    </row>
    <row r="445" ht="15.75" customHeight="1">
      <c r="C445" s="10"/>
      <c r="D445" s="11"/>
    </row>
    <row r="446" ht="15.75" customHeight="1">
      <c r="C446" s="10"/>
      <c r="D446" s="11"/>
    </row>
    <row r="447" ht="15.75" customHeight="1">
      <c r="C447" s="10"/>
      <c r="D447" s="11"/>
    </row>
    <row r="448" ht="15.75" customHeight="1">
      <c r="C448" s="10"/>
      <c r="D448" s="11"/>
    </row>
    <row r="449" ht="15.75" customHeight="1">
      <c r="C449" s="10"/>
      <c r="D449" s="11"/>
    </row>
    <row r="450" ht="15.75" customHeight="1">
      <c r="C450" s="10"/>
      <c r="D450" s="11"/>
    </row>
    <row r="451" ht="15.75" customHeight="1">
      <c r="C451" s="10"/>
      <c r="D451" s="11"/>
    </row>
    <row r="452" ht="15.75" customHeight="1">
      <c r="C452" s="10"/>
      <c r="D452" s="11"/>
    </row>
    <row r="453" ht="15.75" customHeight="1">
      <c r="C453" s="10"/>
      <c r="D453" s="11"/>
    </row>
    <row r="454" ht="15.75" customHeight="1">
      <c r="C454" s="10"/>
      <c r="D454" s="11"/>
    </row>
    <row r="455" ht="15.75" customHeight="1">
      <c r="C455" s="10"/>
      <c r="D455" s="11"/>
    </row>
    <row r="456" ht="15.75" customHeight="1">
      <c r="C456" s="10"/>
      <c r="D456" s="11"/>
    </row>
    <row r="457" ht="15.75" customHeight="1">
      <c r="C457" s="10"/>
      <c r="D457" s="11"/>
    </row>
    <row r="458" ht="15.75" customHeight="1">
      <c r="C458" s="10"/>
      <c r="D458" s="11"/>
    </row>
    <row r="459" ht="15.75" customHeight="1">
      <c r="C459" s="10"/>
      <c r="D459" s="11"/>
    </row>
    <row r="460" ht="15.75" customHeight="1">
      <c r="C460" s="10"/>
      <c r="D460" s="11"/>
    </row>
    <row r="461" ht="15.75" customHeight="1">
      <c r="C461" s="10"/>
      <c r="D461" s="11"/>
    </row>
    <row r="462" ht="15.75" customHeight="1">
      <c r="C462" s="10"/>
      <c r="D462" s="11"/>
    </row>
    <row r="463" ht="15.75" customHeight="1">
      <c r="C463" s="10"/>
      <c r="D463" s="11"/>
    </row>
    <row r="464" ht="15.75" customHeight="1">
      <c r="C464" s="10"/>
      <c r="D464" s="11"/>
    </row>
    <row r="465" ht="15.75" customHeight="1">
      <c r="C465" s="10"/>
      <c r="D465" s="11"/>
    </row>
    <row r="466" ht="15.75" customHeight="1">
      <c r="C466" s="10"/>
      <c r="D466" s="11"/>
    </row>
    <row r="467" ht="15.75" customHeight="1">
      <c r="C467" s="10"/>
      <c r="D467" s="11"/>
    </row>
    <row r="468" ht="15.75" customHeight="1">
      <c r="C468" s="10"/>
      <c r="D468" s="11"/>
    </row>
    <row r="469" ht="15.75" customHeight="1">
      <c r="C469" s="10"/>
      <c r="D469" s="11"/>
    </row>
    <row r="470" ht="15.75" customHeight="1">
      <c r="C470" s="10"/>
      <c r="D470" s="11"/>
    </row>
    <row r="471" ht="15.75" customHeight="1">
      <c r="C471" s="10"/>
      <c r="D471" s="11"/>
    </row>
    <row r="472" ht="15.75" customHeight="1">
      <c r="C472" s="10"/>
      <c r="D472" s="11"/>
    </row>
    <row r="473" ht="15.75" customHeight="1">
      <c r="C473" s="10"/>
      <c r="D473" s="11"/>
    </row>
    <row r="474" ht="15.75" customHeight="1">
      <c r="C474" s="10"/>
      <c r="D474" s="11"/>
    </row>
    <row r="475" ht="15.75" customHeight="1">
      <c r="C475" s="10"/>
      <c r="D475" s="11"/>
    </row>
    <row r="476" ht="15.75" customHeight="1">
      <c r="C476" s="10"/>
      <c r="D476" s="11"/>
    </row>
    <row r="477" ht="15.75" customHeight="1">
      <c r="C477" s="10"/>
      <c r="D477" s="11"/>
    </row>
    <row r="478" ht="15.75" customHeight="1">
      <c r="C478" s="10"/>
      <c r="D478" s="11"/>
    </row>
    <row r="479" ht="15.75" customHeight="1">
      <c r="C479" s="10"/>
      <c r="D479" s="11"/>
    </row>
    <row r="480" ht="15.75" customHeight="1">
      <c r="C480" s="10"/>
      <c r="D480" s="11"/>
    </row>
    <row r="481" ht="15.75" customHeight="1">
      <c r="C481" s="10"/>
      <c r="D481" s="11"/>
    </row>
    <row r="482" ht="15.75" customHeight="1">
      <c r="C482" s="10"/>
      <c r="D482" s="11"/>
    </row>
    <row r="483" ht="15.75" customHeight="1">
      <c r="C483" s="10"/>
      <c r="D483" s="11"/>
    </row>
    <row r="484" ht="15.75" customHeight="1">
      <c r="C484" s="10"/>
      <c r="D484" s="11"/>
    </row>
    <row r="485" ht="15.75" customHeight="1">
      <c r="C485" s="10"/>
      <c r="D485" s="11"/>
    </row>
    <row r="486" ht="15.75" customHeight="1">
      <c r="C486" s="10"/>
      <c r="D486" s="11"/>
    </row>
    <row r="487" ht="15.75" customHeight="1">
      <c r="C487" s="10"/>
      <c r="D487" s="11"/>
    </row>
    <row r="488" ht="15.75" customHeight="1">
      <c r="C488" s="10"/>
      <c r="D488" s="11"/>
    </row>
    <row r="489" ht="15.75" customHeight="1">
      <c r="C489" s="10"/>
      <c r="D489" s="11"/>
    </row>
    <row r="490" ht="15.75" customHeight="1">
      <c r="C490" s="10"/>
      <c r="D490" s="11"/>
    </row>
    <row r="491" ht="15.75" customHeight="1">
      <c r="C491" s="10"/>
      <c r="D491" s="11"/>
    </row>
    <row r="492" ht="15.75" customHeight="1">
      <c r="C492" s="10"/>
      <c r="D492" s="11"/>
    </row>
    <row r="493" ht="15.75" customHeight="1">
      <c r="C493" s="10"/>
      <c r="D493" s="11"/>
    </row>
    <row r="494" ht="15.75" customHeight="1">
      <c r="C494" s="10"/>
      <c r="D494" s="11"/>
    </row>
    <row r="495" ht="15.75" customHeight="1">
      <c r="C495" s="10"/>
      <c r="D495" s="11"/>
    </row>
    <row r="496" ht="15.75" customHeight="1">
      <c r="C496" s="10"/>
      <c r="D496" s="11"/>
    </row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7.14"/>
  </cols>
  <sheetData>
    <row r="1">
      <c r="A1" s="4" t="s">
        <v>273</v>
      </c>
      <c r="B1" s="27"/>
      <c r="C1" s="27"/>
      <c r="D1" s="28"/>
      <c r="E1" s="27"/>
      <c r="F1" s="27"/>
    </row>
    <row r="2">
      <c r="A2" s="27"/>
      <c r="B2" s="29" t="s">
        <v>274</v>
      </c>
      <c r="C2" s="29" t="s">
        <v>275</v>
      </c>
      <c r="D2" s="30" t="s">
        <v>276</v>
      </c>
      <c r="E2" s="29" t="s">
        <v>277</v>
      </c>
      <c r="F2" s="29" t="s">
        <v>278</v>
      </c>
    </row>
    <row r="3">
      <c r="A3" s="27"/>
      <c r="B3" s="31">
        <v>23.0</v>
      </c>
      <c r="C3" s="31">
        <v>11.0</v>
      </c>
      <c r="D3" s="32">
        <v>246.0</v>
      </c>
      <c r="E3" s="33">
        <f>SUM('By State'!G2:G295)</f>
        <v>32841729</v>
      </c>
      <c r="F3" s="33">
        <f>SUM(38000000-E3)</f>
        <v>5158271</v>
      </c>
    </row>
  </sheetData>
  <drawing r:id="rId1"/>
</worksheet>
</file>